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ИНВЕСТИЦИИ\Долгосрочные ИП\2019-2023_СПб\Корректировка в 2022\Размещение на стайте\"/>
    </mc:Choice>
  </mc:AlternateContent>
  <bookViews>
    <workbookView xWindow="0" yWindow="0" windowWidth="19200" windowHeight="8340" activeTab="1"/>
  </bookViews>
  <sheets>
    <sheet name="Форма 1.0.1." sheetId="1" r:id="rId1"/>
    <sheet name="Форма 4.5" sheetId="3" r:id="rId2"/>
  </sheets>
  <externalReferences>
    <externalReference r:id="rId3"/>
  </externalReferences>
  <definedNames>
    <definedName name="List06_flag_year">#REF!</definedName>
    <definedName name="source_of_funding">[1]TEHSHEET!$O$2:$O$13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D21" i="3"/>
  <c r="J24" i="3"/>
  <c r="J26" i="3"/>
  <c r="E26" i="3"/>
  <c r="E25" i="3"/>
  <c r="E24" i="3"/>
  <c r="E21" i="3"/>
  <c r="E22" i="3"/>
  <c r="E20" i="3"/>
  <c r="J25" i="3"/>
  <c r="J21" i="3"/>
  <c r="J22" i="3"/>
  <c r="J20" i="3"/>
  <c r="J23" i="3" l="1"/>
  <c r="J19" i="3"/>
  <c r="J18" i="3" l="1"/>
  <c r="O24" i="3" l="1"/>
  <c r="D24" i="3" s="1"/>
  <c r="O20" i="3"/>
  <c r="D20" i="3" s="1"/>
  <c r="O26" i="3"/>
  <c r="D26" i="3" s="1"/>
  <c r="O25" i="3"/>
  <c r="O21" i="3"/>
  <c r="O22" i="3"/>
  <c r="D22" i="3" s="1"/>
  <c r="M19" i="3"/>
  <c r="L23" i="3"/>
  <c r="M23" i="3"/>
  <c r="M18" i="3" l="1"/>
  <c r="L19" i="3"/>
  <c r="L18" i="3" s="1"/>
  <c r="Q23" i="3" l="1"/>
  <c r="P23" i="3"/>
  <c r="Q19" i="3"/>
  <c r="Q18" i="3" s="1"/>
  <c r="P19" i="3"/>
  <c r="P18" i="3" l="1"/>
  <c r="O19" i="3"/>
  <c r="D19" i="3" s="1"/>
  <c r="O23" i="3"/>
  <c r="D23" i="3" s="1"/>
  <c r="G23" i="3"/>
  <c r="H23" i="3"/>
  <c r="I23" i="3"/>
  <c r="K23" i="3"/>
  <c r="N23" i="3"/>
  <c r="F23" i="3"/>
  <c r="E23" i="3" s="1"/>
  <c r="N19" i="3"/>
  <c r="G19" i="3"/>
  <c r="H19" i="3"/>
  <c r="I19" i="3"/>
  <c r="K19" i="3"/>
  <c r="F19" i="3"/>
  <c r="D18" i="3" l="1"/>
  <c r="F18" i="3"/>
  <c r="E19" i="3"/>
  <c r="E18" i="3" s="1"/>
  <c r="G18" i="3"/>
  <c r="K18" i="3"/>
  <c r="N18" i="3"/>
  <c r="I18" i="3"/>
  <c r="H18" i="3"/>
  <c r="O18" i="3"/>
  <c r="Q17" i="3"/>
</calcChain>
</file>

<file path=xl/sharedStrings.xml><?xml version="1.0" encoding="utf-8"?>
<sst xmlns="http://schemas.openxmlformats.org/spreadsheetml/2006/main" count="881" uniqueCount="176">
  <si>
    <t xml:space="preserve">Форма 1.0.1 Основные параметры раскрываемой информации 
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</si>
  <si>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</si>
  <si>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</si>
  <si>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</si>
  <si>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</si>
  <si>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</si>
  <si>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 xml:space="preserve">Указывается календарная дата первичного заполнения или внесения изменений в форму в виде "ДД.ММ.ГГГГ".
</t>
  </si>
  <si>
    <t>Дата заполнения/внесения изменений</t>
  </si>
  <si>
    <t>2.1.</t>
  </si>
  <si>
    <t xml:space="preserve">Наименование централизованной системы коммунальной инфраструктуры
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</si>
  <si>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
</t>
  </si>
  <si>
    <t>3.1.</t>
  </si>
  <si>
    <t xml:space="preserve">Наименование регулируемого вида деятельности
</t>
  </si>
  <si>
    <t xml:space="preserve">Указывается наименование вида регулируемой деятельности.
</t>
  </si>
  <si>
    <t>Утверждено приказом ФАС России от 13.09.2018 №1288/18</t>
  </si>
  <si>
    <t>4.1.</t>
  </si>
  <si>
    <t xml:space="preserve">Территория оказания услуги по регулируемому виду деятельности
</t>
  </si>
  <si>
    <t>х</t>
  </si>
  <si>
    <t>4.1.1</t>
  </si>
  <si>
    <t xml:space="preserve">Субъект Российской Федерации
</t>
  </si>
  <si>
    <t xml:space="preserve">Указывается наименование субъекта Российской Федерации
</t>
  </si>
  <si>
    <t>4.1.1.1</t>
  </si>
  <si>
    <t>- муниципальный район</t>
  </si>
  <si>
    <t>4.1.1.1.1</t>
  </si>
  <si>
    <t>- муниципальное образование</t>
  </si>
  <si>
    <t>Единица измерения</t>
  </si>
  <si>
    <t>Инвестиционная программа в целом</t>
  </si>
  <si>
    <t>Наименование инвестиционной программы/мероприятия</t>
  </si>
  <si>
    <t>x</t>
  </si>
  <si>
    <t>ТЭЦ-15;   Реконструкция Автовской ТЭЦ-15</t>
  </si>
  <si>
    <t>ТЭЦ-7;  Реконструкция сетей канализации со строительством очистных сооружений сточных вод</t>
  </si>
  <si>
    <t>Дата утверждения инвестиционной программы</t>
  </si>
  <si>
    <t>Дата изменения инвестиционной программы</t>
  </si>
  <si>
    <t>Цель инвестиционной программы</t>
  </si>
  <si>
    <t>Наименование уполномоченного органа, утвердившего программу</t>
  </si>
  <si>
    <t>Комитет по тарифам Санкт-Петербурга</t>
  </si>
  <si>
    <t>Наименование органа местного самоуправления, согласовавшего инвестиционную программу</t>
  </si>
  <si>
    <t>Срок начала реализации инвестиционной программы/мероприятия</t>
  </si>
  <si>
    <t>Срок окончания реализации инвестиционной программы/мероприятия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</si>
  <si>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</si>
  <si>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</si>
  <si>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Целевые показатели инвестиционной программы</t>
  </si>
  <si>
    <t>лет</t>
  </si>
  <si>
    <t>час./чел.</t>
  </si>
  <si>
    <t>час./день</t>
  </si>
  <si>
    <t>%</t>
  </si>
  <si>
    <t>Гкал/км</t>
  </si>
  <si>
    <t>кВт.ч/Гкал</t>
  </si>
  <si>
    <t>ед.</t>
  </si>
  <si>
    <t>ед./км</t>
  </si>
  <si>
    <t>тыс. руб./чел.</t>
  </si>
  <si>
    <t>Использование инвестиционных средств за отчетный период</t>
  </si>
  <si>
    <t>Использовано инвестиционных средств всего в отчетном периоде, в том числе:</t>
  </si>
  <si>
    <t xml:space="preserve">Указывается наименование муниципального района, на территории которого организация оказывает услуги по регулируемому виду деятельности.
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
</t>
  </si>
  <si>
    <t>теплоснабжение</t>
  </si>
  <si>
    <t>город Санкт-Петербург</t>
  </si>
  <si>
    <t>город Санкт-Петербург (40000000)</t>
  </si>
  <si>
    <t>наименование отсутствует</t>
  </si>
  <si>
    <t>N п/п</t>
  </si>
  <si>
    <t xml:space="preserve"> Мероприятия, направленные на снижение негативного воздействия на окружающую среду, достижение плановых значений показателей надежности и энергетической эффективности объектов теплоснабжения, повышение эффективности работы систем централизованного теплоснабжения</t>
  </si>
  <si>
    <t>-</t>
  </si>
  <si>
    <t>8.1.</t>
  </si>
  <si>
    <t>8.1.1.</t>
  </si>
  <si>
    <t>8.2.</t>
  </si>
  <si>
    <t>8.2.1.</t>
  </si>
  <si>
    <t>9.1.</t>
  </si>
  <si>
    <t>- срок окупаемости</t>
  </si>
  <si>
    <t>9.1.1.</t>
  </si>
  <si>
    <t>- факт</t>
  </si>
  <si>
    <t>показатель не утверждается</t>
  </si>
  <si>
    <t>9.1.2.</t>
  </si>
  <si>
    <t>- план</t>
  </si>
  <si>
    <t>9.2.</t>
  </si>
  <si>
    <t>- перебои в снабжении потребителей</t>
  </si>
  <si>
    <t>9.2.1.</t>
  </si>
  <si>
    <t>9.2.2.</t>
  </si>
  <si>
    <t>9.3.</t>
  </si>
  <si>
    <t>- продолжительность (бесперебойность) поставки товаров и услуг</t>
  </si>
  <si>
    <t>9.3.1.</t>
  </si>
  <si>
    <t>9.3.2.</t>
  </si>
  <si>
    <t>9.4.</t>
  </si>
  <si>
    <t>- доля потерь и неучтенного потребления</t>
  </si>
  <si>
    <t>9.4.1.</t>
  </si>
  <si>
    <t>9.4.2.</t>
  </si>
  <si>
    <t>2022 г.</t>
  </si>
  <si>
    <t>2023 г.</t>
  </si>
  <si>
    <t>9.5.</t>
  </si>
  <si>
    <t>- коэффициент потерь</t>
  </si>
  <si>
    <t>9.5.1.</t>
  </si>
  <si>
    <t>9.5.2.</t>
  </si>
  <si>
    <t>9.6.</t>
  </si>
  <si>
    <t>- износ систем коммунальной инфраструктуры</t>
  </si>
  <si>
    <t>9.6.1.</t>
  </si>
  <si>
    <t>9.6.2.</t>
  </si>
  <si>
    <t>9.7.</t>
  </si>
  <si>
    <t>- износ оборудования производства (котлы)</t>
  </si>
  <si>
    <t>9.7.1.</t>
  </si>
  <si>
    <t>9.7.2.</t>
  </si>
  <si>
    <t>9.8.</t>
  </si>
  <si>
    <t>- износ оборудования передачи тепловой энергии (сети)</t>
  </si>
  <si>
    <t>9.8.1.</t>
  </si>
  <si>
    <t>9.8.2.</t>
  </si>
  <si>
    <t>9.9.</t>
  </si>
  <si>
    <t>- удельный вес сетей, нуждающихся в замене</t>
  </si>
  <si>
    <t>9.9.1.</t>
  </si>
  <si>
    <t>9.9.2.</t>
  </si>
  <si>
    <t>9.10.</t>
  </si>
  <si>
    <t>- обеспеченность потребления товаров и услуг приборами учета</t>
  </si>
  <si>
    <t>9.10.1.</t>
  </si>
  <si>
    <t>9.10.2.</t>
  </si>
  <si>
    <t>9.11.</t>
  </si>
  <si>
    <t>- расход топлива</t>
  </si>
  <si>
    <t>т усл. топл/Гкал</t>
  </si>
  <si>
    <t>9.11.1.</t>
  </si>
  <si>
    <t>9.11.2.</t>
  </si>
  <si>
    <t>9.12.</t>
  </si>
  <si>
    <t>- расход электроэнергии на выработку</t>
  </si>
  <si>
    <t>9.12.1.</t>
  </si>
  <si>
    <t>9.12.2.</t>
  </si>
  <si>
    <t>9.13.</t>
  </si>
  <si>
    <t>- расход электроэнергии на передачу</t>
  </si>
  <si>
    <t>9.13.1.</t>
  </si>
  <si>
    <t>9.13.2.</t>
  </si>
  <si>
    <t>9.14.</t>
  </si>
  <si>
    <t>- количество аварий (с учетом котельных)</t>
  </si>
  <si>
    <t>9.14.1.</t>
  </si>
  <si>
    <t>9.14.2.</t>
  </si>
  <si>
    <t>9.15.</t>
  </si>
  <si>
    <t>- количество аварий на тепловых сетях</t>
  </si>
  <si>
    <t>9.15.1.</t>
  </si>
  <si>
    <t>9.15.2.</t>
  </si>
  <si>
    <t>9.16.</t>
  </si>
  <si>
    <t>- производительность труда</t>
  </si>
  <si>
    <t>9.16.1.</t>
  </si>
  <si>
    <t>9.16.2.</t>
  </si>
  <si>
    <t>10.1.</t>
  </si>
  <si>
    <t>10.1.1.1.</t>
  </si>
  <si>
    <t>- I квартал</t>
  </si>
  <si>
    <t>10.1.1.2.</t>
  </si>
  <si>
    <t>- II квартал</t>
  </si>
  <si>
    <t>10.1.1.3.</t>
  </si>
  <si>
    <t>- III квартал</t>
  </si>
  <si>
    <t>10.1.1.4.</t>
  </si>
  <si>
    <t>- IV квартал</t>
  </si>
  <si>
    <t>10.2.</t>
  </si>
  <si>
    <t>Источник финансирования</t>
  </si>
  <si>
    <t>10.2.1.</t>
  </si>
  <si>
    <t>10.2.2.</t>
  </si>
  <si>
    <t>10.2.3.</t>
  </si>
  <si>
    <t>10.2.4.</t>
  </si>
  <si>
    <t>Форма 4.5 Информация об инвестиционной программе</t>
  </si>
  <si>
    <t>ПАО "ТГК-1" на 2019-2023 гг.</t>
  </si>
  <si>
    <t>Инвестиционная программа ПАО "ТГК-1" на период 2019-2023 гг. на территории Санкт-Петербурга</t>
  </si>
  <si>
    <t>8.1.2.</t>
  </si>
  <si>
    <t>8.1.3.</t>
  </si>
  <si>
    <t>8.2.2.</t>
  </si>
  <si>
    <t>8.2.3.</t>
  </si>
  <si>
    <t>2022 год</t>
  </si>
  <si>
    <t>2023 год</t>
  </si>
  <si>
    <t>в том числе:</t>
  </si>
  <si>
    <t>Всего</t>
  </si>
  <si>
    <t>Мероприятия по реконструкции или модернизации существующих объектов в целях снижения уровня износа существующих объектов и (или) поставки энергии от разных источников</t>
  </si>
  <si>
    <t>ЦТЭЦ; Реконструкция ЭС-2 Центральной ТЭЦ</t>
  </si>
  <si>
    <t>ТЭЦ-15; Реконструкция сетей канализации с разделением потоков и строительством очистных сооружений на сбросе в водоём и гор. Коллектор</t>
  </si>
  <si>
    <t xml:space="preserve">- факт </t>
  </si>
  <si>
    <t xml:space="preserve">Развитие и модернизация объектов теплогенерирующего комплекса ПАО "ТГК-1", повышение надежности, безопасности и качества предоставляемых услуг по производству тепловой энергии, увеличение энергетической эффективности предприятия и развитие энергосбережения, развитие системы теплоснабжения в соответствии с потребностями жилищного строительства, повышение степени автоматизации производственных процессов </t>
  </si>
  <si>
    <t>амортизационные отчисления</t>
  </si>
  <si>
    <t>недоиспользованная амортизация прошлых лет</t>
  </si>
  <si>
    <t>прочие привлеченные средства</t>
  </si>
  <si>
    <t>Реконструкция Южной ТЭЦ (ТЭЦ-22) филиала "Невский" в части создания комплекса инженерно-технических средств охраны (КИТСО)</t>
  </si>
  <si>
    <t>ТЭЦ-22; Модернизация системы управления  ХВО ТЭЦ.</t>
  </si>
  <si>
    <t>Реконструкция Правобережной ТЭЦ (ТЭЦ-5) филиала "Невский" в части создания комплекса инженерно-технических средств охраны (КИТСО)</t>
  </si>
  <si>
    <t xml:space="preserve">Реконструкция Выборгской ТЭЦ (ТЭЦ-17) филиала "Невский" в части создания комплекса инженерно-технических средств охраны (КИТСО) </t>
  </si>
  <si>
    <t>Реконструкция Автовской ТЭЦ (ТЭЦ-15) филиала "Невский" в части создания комплекса инженерно-технических средств охраны (КИТСО)</t>
  </si>
  <si>
    <t>Реконструкция Первомайской ТЭЦ (ТЭЦ-14) филиала "Невский" в части создания комплекса инженерно-технических средств охраны (КИТСО)</t>
  </si>
  <si>
    <t>Мероприятия по обеспечению безопасности и антитеррористической защищенности объектов топливно-энергетического комплекса, безопасности критической информационной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</si>
</sst>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7" applyBorder="0">
      <alignment horizontal="center" vertical="center" wrapText="1"/>
    </xf>
    <xf numFmtId="49" fontId="3" fillId="0" borderId="0" applyBorder="0">
      <alignment vertical="top"/>
    </xf>
    <xf numFmtId="0" fontId="2" fillId="0" borderId="0"/>
  </cellStyleXfs>
  <cellXfs count="5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vertical="center" wrapText="1" indent="5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2"/>
    </xf>
    <xf numFmtId="0" fontId="5" fillId="0" borderId="11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6" fontId="5" fillId="0" borderId="11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17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</cellXfs>
  <cellStyles count="4">
    <cellStyle name="ЗаголовокСтолбца" xfId="1"/>
    <cellStyle name="Обычный" xfId="0" builtinId="0"/>
    <cellStyle name="Обычный 1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48;&#1053;&#1042;&#1045;&#1057;&#1058;&#1048;&#1062;&#1048;&#1048;/2019/&#1057;&#1090;&#1072;&#1085;&#1076;&#1072;&#1088;&#1090;&#1099;%20&#1088;&#1072;&#1089;&#1082;&#1088;&#1099;&#1090;&#1080;&#1103;/FAS.JKH.OPEN.INFO.BALANCE.WARM(v1.0.3)_&#1057;&#1055;&#1073;_2019_&#1088;&#1072;&#1073;&#1086;&#1095;&#1080;&#1081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opLeftCell="A10" workbookViewId="0">
      <selection activeCell="C8" sqref="C8"/>
    </sheetView>
  </sheetViews>
  <sheetFormatPr defaultRowHeight="15" x14ac:dyDescent="0.25"/>
  <cols>
    <col min="1" max="1" width="9.140625" customWidth="1"/>
    <col min="2" max="2" width="30.5703125" customWidth="1"/>
    <col min="3" max="3" width="21.7109375" customWidth="1"/>
    <col min="4" max="4" width="34.42578125" customWidth="1"/>
  </cols>
  <sheetData>
    <row r="1" spans="1:10" ht="32.1" customHeight="1" x14ac:dyDescent="0.25">
      <c r="A1" s="2"/>
      <c r="B1" s="2"/>
      <c r="D1" s="5" t="s">
        <v>14</v>
      </c>
    </row>
    <row r="2" spans="1:10" x14ac:dyDescent="0.25">
      <c r="A2" s="2"/>
      <c r="B2" s="2"/>
      <c r="C2" s="2"/>
      <c r="D2" s="2"/>
    </row>
    <row r="3" spans="1:10" ht="50.1" customHeight="1" x14ac:dyDescent="0.25">
      <c r="A3" s="30" t="s">
        <v>0</v>
      </c>
      <c r="B3" s="30"/>
      <c r="C3" s="30"/>
      <c r="D3" s="30"/>
      <c r="E3" s="1"/>
      <c r="F3" s="1"/>
      <c r="G3" s="1"/>
      <c r="H3" s="1"/>
      <c r="I3" s="1"/>
      <c r="J3" s="1"/>
    </row>
    <row r="4" spans="1:10" x14ac:dyDescent="0.25">
      <c r="A4" s="2"/>
      <c r="B4" s="2"/>
      <c r="C4" s="2"/>
      <c r="D4" s="2"/>
    </row>
    <row r="5" spans="1:10" x14ac:dyDescent="0.25">
      <c r="A5" s="31" t="s">
        <v>1</v>
      </c>
      <c r="B5" s="32"/>
      <c r="C5" s="33"/>
      <c r="D5" s="34" t="s">
        <v>2</v>
      </c>
    </row>
    <row r="6" spans="1:10" x14ac:dyDescent="0.25">
      <c r="A6" s="3" t="s">
        <v>3</v>
      </c>
      <c r="B6" s="3" t="s">
        <v>4</v>
      </c>
      <c r="C6" s="3" t="s">
        <v>5</v>
      </c>
      <c r="D6" s="35"/>
    </row>
    <row r="7" spans="1:10" ht="64.5" x14ac:dyDescent="0.25">
      <c r="A7" s="8">
        <v>1</v>
      </c>
      <c r="B7" s="7" t="s">
        <v>7</v>
      </c>
      <c r="C7" s="12">
        <v>44896</v>
      </c>
      <c r="D7" s="6" t="s">
        <v>6</v>
      </c>
    </row>
    <row r="8" spans="1:10" ht="153" x14ac:dyDescent="0.25">
      <c r="A8" s="8" t="s">
        <v>8</v>
      </c>
      <c r="B8" s="10" t="s">
        <v>9</v>
      </c>
      <c r="C8" s="7" t="s">
        <v>57</v>
      </c>
      <c r="D8" s="11" t="s">
        <v>10</v>
      </c>
    </row>
    <row r="9" spans="1:10" ht="39" x14ac:dyDescent="0.25">
      <c r="A9" s="8" t="s">
        <v>11</v>
      </c>
      <c r="B9" s="10" t="s">
        <v>12</v>
      </c>
      <c r="C9" s="8" t="s">
        <v>54</v>
      </c>
      <c r="D9" s="6" t="s">
        <v>13</v>
      </c>
    </row>
    <row r="10" spans="1:10" ht="38.25" x14ac:dyDescent="0.25">
      <c r="A10" s="12" t="s">
        <v>15</v>
      </c>
      <c r="B10" s="10" t="s">
        <v>16</v>
      </c>
      <c r="C10" s="8" t="s">
        <v>17</v>
      </c>
      <c r="D10" s="4"/>
    </row>
    <row r="11" spans="1:10" ht="38.25" x14ac:dyDescent="0.25">
      <c r="A11" s="14" t="s">
        <v>18</v>
      </c>
      <c r="B11" s="9" t="s">
        <v>19</v>
      </c>
      <c r="C11" s="8" t="s">
        <v>55</v>
      </c>
      <c r="D11" s="11" t="s">
        <v>20</v>
      </c>
    </row>
    <row r="12" spans="1:10" ht="137.1" customHeight="1" x14ac:dyDescent="0.25">
      <c r="A12" s="13" t="s">
        <v>21</v>
      </c>
      <c r="B12" s="15" t="s">
        <v>22</v>
      </c>
      <c r="C12" s="11" t="s">
        <v>55</v>
      </c>
      <c r="D12" s="36" t="s">
        <v>53</v>
      </c>
    </row>
    <row r="13" spans="1:10" ht="123.6" customHeight="1" x14ac:dyDescent="0.25">
      <c r="A13" s="13" t="s">
        <v>23</v>
      </c>
      <c r="B13" s="16" t="s">
        <v>24</v>
      </c>
      <c r="C13" s="11" t="s">
        <v>56</v>
      </c>
      <c r="D13" s="35"/>
    </row>
    <row r="14" spans="1:10" x14ac:dyDescent="0.25">
      <c r="A14" s="2"/>
      <c r="B14" s="2"/>
      <c r="C14" s="2"/>
      <c r="D14" s="2"/>
    </row>
  </sheetData>
  <mergeCells count="4">
    <mergeCell ref="A3:D3"/>
    <mergeCell ref="A5:C5"/>
    <mergeCell ref="D5:D6"/>
    <mergeCell ref="D12:D13"/>
  </mergeCells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zoomScale="90" zoomScaleNormal="90" workbookViewId="0">
      <pane xSplit="2" ySplit="10" topLeftCell="C17" activePane="bottomRight" state="frozen"/>
      <selection pane="topRight" activeCell="C1" sqref="C1"/>
      <selection pane="bottomLeft" activeCell="A11" sqref="A11"/>
      <selection pane="bottomRight" activeCell="D23" activeCellId="1" sqref="D19 D23"/>
    </sheetView>
  </sheetViews>
  <sheetFormatPr defaultRowHeight="15" x14ac:dyDescent="0.25"/>
  <cols>
    <col min="2" max="2" width="26.140625" customWidth="1"/>
    <col min="3" max="3" width="12" customWidth="1"/>
    <col min="4" max="4" width="16.42578125" customWidth="1"/>
    <col min="5" max="14" width="16.140625" customWidth="1"/>
    <col min="15" max="16" width="17.85546875" customWidth="1"/>
    <col min="17" max="17" width="18.7109375" customWidth="1"/>
  </cols>
  <sheetData>
    <row r="1" spans="1:17" ht="27.6" customHeight="1" x14ac:dyDescent="0.25">
      <c r="O1" s="42" t="s">
        <v>14</v>
      </c>
      <c r="P1" s="42"/>
      <c r="Q1" s="42"/>
    </row>
    <row r="3" spans="1:17" ht="15.75" x14ac:dyDescent="0.25">
      <c r="A3" s="41" t="s">
        <v>150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15.75" x14ac:dyDescent="0.25">
      <c r="A4" s="41" t="s">
        <v>151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6" spans="1:17" x14ac:dyDescent="0.25">
      <c r="A6" s="37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1:17" x14ac:dyDescent="0.25">
      <c r="A7" s="45" t="s">
        <v>58</v>
      </c>
      <c r="B7" s="45" t="s">
        <v>4</v>
      </c>
      <c r="C7" s="45" t="s">
        <v>25</v>
      </c>
      <c r="D7" s="37" t="s">
        <v>5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</row>
    <row r="8" spans="1:17" ht="38.25" customHeight="1" x14ac:dyDescent="0.25">
      <c r="A8" s="45"/>
      <c r="B8" s="45"/>
      <c r="C8" s="45"/>
      <c r="D8" s="17" t="s">
        <v>26</v>
      </c>
      <c r="E8" s="37" t="s">
        <v>161</v>
      </c>
      <c r="F8" s="38"/>
      <c r="G8" s="38"/>
      <c r="H8" s="38"/>
      <c r="I8" s="39"/>
      <c r="J8" s="37" t="s">
        <v>175</v>
      </c>
      <c r="K8" s="38"/>
      <c r="L8" s="38"/>
      <c r="M8" s="38"/>
      <c r="N8" s="39"/>
      <c r="O8" s="37" t="s">
        <v>59</v>
      </c>
      <c r="P8" s="38"/>
      <c r="Q8" s="39"/>
    </row>
    <row r="9" spans="1:17" x14ac:dyDescent="0.25">
      <c r="A9" s="43">
        <v>1</v>
      </c>
      <c r="B9" s="43" t="s">
        <v>27</v>
      </c>
      <c r="C9" s="43" t="s">
        <v>28</v>
      </c>
      <c r="D9" s="43" t="s">
        <v>152</v>
      </c>
      <c r="E9" s="43" t="s">
        <v>160</v>
      </c>
      <c r="F9" s="46" t="s">
        <v>159</v>
      </c>
      <c r="G9" s="47"/>
      <c r="H9" s="47"/>
      <c r="I9" s="48"/>
      <c r="J9" s="43" t="s">
        <v>160</v>
      </c>
      <c r="K9" s="46" t="s">
        <v>159</v>
      </c>
      <c r="L9" s="47"/>
      <c r="M9" s="47"/>
      <c r="N9" s="48"/>
      <c r="O9" s="49" t="s">
        <v>160</v>
      </c>
      <c r="P9" s="46" t="s">
        <v>159</v>
      </c>
      <c r="Q9" s="48"/>
    </row>
    <row r="10" spans="1:17" ht="140.25" x14ac:dyDescent="0.25">
      <c r="A10" s="44"/>
      <c r="B10" s="44"/>
      <c r="C10" s="44"/>
      <c r="D10" s="44"/>
      <c r="E10" s="44"/>
      <c r="F10" s="29" t="s">
        <v>29</v>
      </c>
      <c r="G10" s="29" t="s">
        <v>162</v>
      </c>
      <c r="H10" s="29" t="s">
        <v>169</v>
      </c>
      <c r="I10" s="29" t="s">
        <v>170</v>
      </c>
      <c r="J10" s="51"/>
      <c r="K10" s="17" t="s">
        <v>171</v>
      </c>
      <c r="L10" s="28" t="s">
        <v>172</v>
      </c>
      <c r="M10" s="28" t="s">
        <v>173</v>
      </c>
      <c r="N10" s="17" t="s">
        <v>174</v>
      </c>
      <c r="O10" s="50"/>
      <c r="P10" s="17" t="s">
        <v>163</v>
      </c>
      <c r="Q10" s="17" t="s">
        <v>30</v>
      </c>
    </row>
    <row r="11" spans="1:17" ht="25.5" x14ac:dyDescent="0.25">
      <c r="A11" s="17">
        <v>2</v>
      </c>
      <c r="B11" s="17" t="s">
        <v>31</v>
      </c>
      <c r="C11" s="17" t="s">
        <v>28</v>
      </c>
      <c r="D11" s="18">
        <v>43448</v>
      </c>
      <c r="E11" s="17" t="s">
        <v>28</v>
      </c>
      <c r="F11" s="17" t="s">
        <v>28</v>
      </c>
      <c r="G11" s="17" t="s">
        <v>28</v>
      </c>
      <c r="H11" s="17" t="s">
        <v>28</v>
      </c>
      <c r="I11" s="17" t="s">
        <v>28</v>
      </c>
      <c r="J11" s="29" t="s">
        <v>28</v>
      </c>
      <c r="K11" s="17" t="s">
        <v>28</v>
      </c>
      <c r="L11" s="28" t="s">
        <v>28</v>
      </c>
      <c r="M11" s="28" t="s">
        <v>28</v>
      </c>
      <c r="N11" s="17" t="s">
        <v>28</v>
      </c>
      <c r="O11" s="17" t="s">
        <v>28</v>
      </c>
      <c r="P11" s="17" t="s">
        <v>28</v>
      </c>
      <c r="Q11" s="17" t="s">
        <v>28</v>
      </c>
    </row>
    <row r="12" spans="1:17" ht="25.5" x14ac:dyDescent="0.25">
      <c r="A12" s="19" t="s">
        <v>8</v>
      </c>
      <c r="B12" s="17" t="s">
        <v>32</v>
      </c>
      <c r="C12" s="17" t="s">
        <v>28</v>
      </c>
      <c r="D12" s="18">
        <v>44883</v>
      </c>
      <c r="E12" s="17" t="s">
        <v>28</v>
      </c>
      <c r="F12" s="17" t="s">
        <v>28</v>
      </c>
      <c r="G12" s="17" t="s">
        <v>28</v>
      </c>
      <c r="H12" s="17" t="s">
        <v>28</v>
      </c>
      <c r="I12" s="17" t="s">
        <v>28</v>
      </c>
      <c r="J12" s="29" t="s">
        <v>28</v>
      </c>
      <c r="K12" s="17" t="s">
        <v>28</v>
      </c>
      <c r="L12" s="28" t="s">
        <v>28</v>
      </c>
      <c r="M12" s="28" t="s">
        <v>28</v>
      </c>
      <c r="N12" s="17" t="s">
        <v>28</v>
      </c>
      <c r="O12" s="17" t="s">
        <v>28</v>
      </c>
      <c r="P12" s="17" t="s">
        <v>28</v>
      </c>
      <c r="Q12" s="17" t="s">
        <v>28</v>
      </c>
    </row>
    <row r="13" spans="1:17" ht="150.6" customHeight="1" x14ac:dyDescent="0.25">
      <c r="A13" s="17">
        <v>3</v>
      </c>
      <c r="B13" s="17" t="s">
        <v>33</v>
      </c>
      <c r="C13" s="17" t="s">
        <v>28</v>
      </c>
      <c r="D13" s="17" t="s">
        <v>165</v>
      </c>
      <c r="E13" s="17" t="s">
        <v>28</v>
      </c>
      <c r="F13" s="17" t="s">
        <v>28</v>
      </c>
      <c r="G13" s="17" t="s">
        <v>28</v>
      </c>
      <c r="H13" s="17" t="s">
        <v>28</v>
      </c>
      <c r="I13" s="17" t="s">
        <v>28</v>
      </c>
      <c r="J13" s="29" t="s">
        <v>28</v>
      </c>
      <c r="K13" s="17" t="s">
        <v>28</v>
      </c>
      <c r="L13" s="28" t="s">
        <v>28</v>
      </c>
      <c r="M13" s="28" t="s">
        <v>28</v>
      </c>
      <c r="N13" s="17" t="s">
        <v>28</v>
      </c>
      <c r="O13" s="17" t="s">
        <v>28</v>
      </c>
      <c r="P13" s="17" t="s">
        <v>28</v>
      </c>
      <c r="Q13" s="17" t="s">
        <v>28</v>
      </c>
    </row>
    <row r="14" spans="1:17" ht="38.25" x14ac:dyDescent="0.25">
      <c r="A14" s="17">
        <v>4</v>
      </c>
      <c r="B14" s="17" t="s">
        <v>34</v>
      </c>
      <c r="C14" s="17" t="s">
        <v>28</v>
      </c>
      <c r="D14" s="17" t="s">
        <v>35</v>
      </c>
      <c r="E14" s="17" t="s">
        <v>28</v>
      </c>
      <c r="F14" s="17" t="s">
        <v>28</v>
      </c>
      <c r="G14" s="17" t="s">
        <v>28</v>
      </c>
      <c r="H14" s="17" t="s">
        <v>28</v>
      </c>
      <c r="I14" s="17" t="s">
        <v>28</v>
      </c>
      <c r="J14" s="29" t="s">
        <v>28</v>
      </c>
      <c r="K14" s="17" t="s">
        <v>28</v>
      </c>
      <c r="L14" s="28" t="s">
        <v>28</v>
      </c>
      <c r="M14" s="28" t="s">
        <v>28</v>
      </c>
      <c r="N14" s="17" t="s">
        <v>28</v>
      </c>
      <c r="O14" s="17" t="s">
        <v>28</v>
      </c>
      <c r="P14" s="17" t="s">
        <v>28</v>
      </c>
      <c r="Q14" s="17" t="s">
        <v>28</v>
      </c>
    </row>
    <row r="15" spans="1:17" ht="51" x14ac:dyDescent="0.25">
      <c r="A15" s="17">
        <v>5</v>
      </c>
      <c r="B15" s="17" t="s">
        <v>36</v>
      </c>
      <c r="C15" s="17" t="s">
        <v>28</v>
      </c>
      <c r="D15" s="17" t="s">
        <v>60</v>
      </c>
      <c r="E15" s="17" t="s">
        <v>28</v>
      </c>
      <c r="F15" s="17" t="s">
        <v>28</v>
      </c>
      <c r="G15" s="17" t="s">
        <v>28</v>
      </c>
      <c r="H15" s="17" t="s">
        <v>28</v>
      </c>
      <c r="I15" s="17" t="s">
        <v>28</v>
      </c>
      <c r="J15" s="29" t="s">
        <v>28</v>
      </c>
      <c r="K15" s="17" t="s">
        <v>28</v>
      </c>
      <c r="L15" s="28" t="s">
        <v>28</v>
      </c>
      <c r="M15" s="28" t="s">
        <v>28</v>
      </c>
      <c r="N15" s="17" t="s">
        <v>28</v>
      </c>
      <c r="O15" s="17" t="s">
        <v>28</v>
      </c>
      <c r="P15" s="17" t="s">
        <v>28</v>
      </c>
      <c r="Q15" s="17" t="s">
        <v>28</v>
      </c>
    </row>
    <row r="16" spans="1:17" ht="38.25" x14ac:dyDescent="0.25">
      <c r="A16" s="17">
        <v>6</v>
      </c>
      <c r="B16" s="17" t="s">
        <v>37</v>
      </c>
      <c r="C16" s="17" t="s">
        <v>28</v>
      </c>
      <c r="D16" s="18">
        <v>43466</v>
      </c>
      <c r="E16" s="17" t="s">
        <v>28</v>
      </c>
      <c r="F16" s="18">
        <v>43101</v>
      </c>
      <c r="G16" s="18">
        <v>42005</v>
      </c>
      <c r="H16" s="18">
        <v>42005</v>
      </c>
      <c r="I16" s="18">
        <v>43101</v>
      </c>
      <c r="J16" s="29" t="s">
        <v>28</v>
      </c>
      <c r="K16" s="18">
        <v>44197</v>
      </c>
      <c r="L16" s="18">
        <v>44197</v>
      </c>
      <c r="M16" s="18">
        <v>44197</v>
      </c>
      <c r="N16" s="18">
        <v>44927</v>
      </c>
      <c r="O16" s="17" t="s">
        <v>28</v>
      </c>
      <c r="P16" s="18">
        <v>42736</v>
      </c>
      <c r="Q16" s="18">
        <v>42005</v>
      </c>
    </row>
    <row r="17" spans="1:17" ht="38.25" x14ac:dyDescent="0.25">
      <c r="A17" s="17">
        <v>7</v>
      </c>
      <c r="B17" s="17" t="s">
        <v>38</v>
      </c>
      <c r="C17" s="17" t="s">
        <v>28</v>
      </c>
      <c r="D17" s="18">
        <v>45291</v>
      </c>
      <c r="E17" s="17" t="s">
        <v>28</v>
      </c>
      <c r="F17" s="18">
        <v>45657</v>
      </c>
      <c r="G17" s="18">
        <v>45657</v>
      </c>
      <c r="H17" s="18">
        <v>44561</v>
      </c>
      <c r="I17" s="18">
        <v>46387</v>
      </c>
      <c r="J17" s="29" t="s">
        <v>28</v>
      </c>
      <c r="K17" s="18">
        <v>45291</v>
      </c>
      <c r="L17" s="18">
        <v>44926</v>
      </c>
      <c r="M17" s="18">
        <v>45291</v>
      </c>
      <c r="N17" s="18">
        <v>46023</v>
      </c>
      <c r="O17" s="17" t="s">
        <v>28</v>
      </c>
      <c r="P17" s="18">
        <v>45657</v>
      </c>
      <c r="Q17" s="18">
        <f t="shared" ref="Q17" si="0">$D17</f>
        <v>45291</v>
      </c>
    </row>
    <row r="18" spans="1:17" ht="117.75" customHeight="1" x14ac:dyDescent="0.25">
      <c r="A18" s="17">
        <v>8</v>
      </c>
      <c r="B18" s="17" t="s">
        <v>39</v>
      </c>
      <c r="C18" s="17" t="s">
        <v>40</v>
      </c>
      <c r="D18" s="20">
        <f>D19+D23</f>
        <v>7628514.3791857045</v>
      </c>
      <c r="E18" s="20">
        <f>E19+E23</f>
        <v>6917719.4682037048</v>
      </c>
      <c r="F18" s="20">
        <f>F19+F23</f>
        <v>2122212.7682977058</v>
      </c>
      <c r="G18" s="20">
        <f t="shared" ref="G18:Q18" si="1">G19+G23</f>
        <v>4780985.2416899996</v>
      </c>
      <c r="H18" s="20">
        <f t="shared" si="1"/>
        <v>0</v>
      </c>
      <c r="I18" s="20">
        <f t="shared" si="1"/>
        <v>14521.458216000003</v>
      </c>
      <c r="J18" s="20">
        <f>J19+J23</f>
        <v>676942.28878200008</v>
      </c>
      <c r="K18" s="20">
        <f t="shared" si="1"/>
        <v>217712.05783199999</v>
      </c>
      <c r="L18" s="20">
        <f t="shared" si="1"/>
        <v>161990.23215</v>
      </c>
      <c r="M18" s="20">
        <f t="shared" si="1"/>
        <v>282299.9988</v>
      </c>
      <c r="N18" s="20">
        <f t="shared" si="1"/>
        <v>14940</v>
      </c>
      <c r="O18" s="20">
        <f t="shared" si="1"/>
        <v>33852.622199999998</v>
      </c>
      <c r="P18" s="20">
        <f t="shared" si="1"/>
        <v>10317.2976</v>
      </c>
      <c r="Q18" s="20">
        <f t="shared" si="1"/>
        <v>23535.3246</v>
      </c>
    </row>
    <row r="19" spans="1:17" x14ac:dyDescent="0.25">
      <c r="A19" s="23" t="s">
        <v>61</v>
      </c>
      <c r="B19" s="24" t="s">
        <v>157</v>
      </c>
      <c r="C19" s="24" t="s">
        <v>40</v>
      </c>
      <c r="D19" s="25">
        <f>SUM(E19,J19,O19)</f>
        <v>3227934.5130329994</v>
      </c>
      <c r="E19" s="25">
        <f>SUM(F19:I19)</f>
        <v>2797050.8217989993</v>
      </c>
      <c r="F19" s="25">
        <f>F20+F21+F22</f>
        <v>982529.36358300003</v>
      </c>
      <c r="G19" s="25">
        <f t="shared" ref="G19:N19" si="2">G20+G21+G22</f>
        <v>1799999.9999999993</v>
      </c>
      <c r="H19" s="25">
        <f t="shared" si="2"/>
        <v>0</v>
      </c>
      <c r="I19" s="25">
        <f t="shared" si="2"/>
        <v>14521.458216000003</v>
      </c>
      <c r="J19" s="25">
        <f t="shared" si="2"/>
        <v>428797.49303400004</v>
      </c>
      <c r="K19" s="25">
        <f t="shared" si="2"/>
        <v>120156.000084</v>
      </c>
      <c r="L19" s="25">
        <f t="shared" si="2"/>
        <v>161990.23215</v>
      </c>
      <c r="M19" s="25">
        <f t="shared" si="2"/>
        <v>146651.26079999999</v>
      </c>
      <c r="N19" s="25">
        <f t="shared" si="2"/>
        <v>0</v>
      </c>
      <c r="O19" s="25">
        <f>SUM(P19:Q19)</f>
        <v>2086.1982000000003</v>
      </c>
      <c r="P19" s="25">
        <f>SUM(P20:P22)</f>
        <v>814.19760000000008</v>
      </c>
      <c r="Q19" s="25">
        <f>SUM(Q20:Q22)</f>
        <v>1272.0006000000001</v>
      </c>
    </row>
    <row r="20" spans="1:17" ht="31.5" customHeight="1" x14ac:dyDescent="0.25">
      <c r="A20" s="18" t="s">
        <v>62</v>
      </c>
      <c r="B20" s="28" t="s">
        <v>166</v>
      </c>
      <c r="C20" s="17" t="s">
        <v>40</v>
      </c>
      <c r="D20" s="20">
        <f>SUM(E20,J20,O20)</f>
        <v>1505308.9500000002</v>
      </c>
      <c r="E20" s="20">
        <f>SUM(F20:I20)</f>
        <v>1103625.7757530082</v>
      </c>
      <c r="F20" s="20">
        <v>211209.04134792116</v>
      </c>
      <c r="G20" s="20">
        <v>886134.56218514289</v>
      </c>
      <c r="H20" s="20">
        <v>0</v>
      </c>
      <c r="I20" s="20">
        <v>6282.1722199441783</v>
      </c>
      <c r="J20" s="20">
        <f>SUM(K20:N20)</f>
        <v>400339.1146537367</v>
      </c>
      <c r="K20" s="20">
        <v>105665.0631913682</v>
      </c>
      <c r="L20" s="20">
        <v>155355.35221187546</v>
      </c>
      <c r="M20" s="20">
        <v>139318.69925049299</v>
      </c>
      <c r="N20" s="20">
        <v>0</v>
      </c>
      <c r="O20" s="20">
        <f>SUM(P20:Q20)</f>
        <v>1344.0595932550614</v>
      </c>
      <c r="P20" s="20">
        <v>773.48772000000008</v>
      </c>
      <c r="Q20" s="20">
        <v>570.57187325506118</v>
      </c>
    </row>
    <row r="21" spans="1:17" ht="30" customHeight="1" x14ac:dyDescent="0.25">
      <c r="A21" s="18" t="s">
        <v>153</v>
      </c>
      <c r="B21" s="28" t="s">
        <v>167</v>
      </c>
      <c r="C21" s="17" t="s">
        <v>40</v>
      </c>
      <c r="D21" s="20">
        <f t="shared" ref="D21:D22" si="3">SUM(E21,J21,O21)</f>
        <v>1049927.07</v>
      </c>
      <c r="E21" s="20">
        <f t="shared" ref="E21:E22" si="4">SUM(F21:I21)</f>
        <v>1049927.07</v>
      </c>
      <c r="F21" s="20">
        <v>664128.32052212767</v>
      </c>
      <c r="G21" s="20">
        <v>385798.74947787239</v>
      </c>
      <c r="H21" s="20">
        <v>0</v>
      </c>
      <c r="I21" s="20">
        <v>0</v>
      </c>
      <c r="J21" s="20">
        <f>SUM(K21:N21)</f>
        <v>0</v>
      </c>
      <c r="K21" s="20">
        <v>0</v>
      </c>
      <c r="L21" s="20">
        <v>0</v>
      </c>
      <c r="M21" s="20">
        <v>0</v>
      </c>
      <c r="N21" s="20">
        <v>0</v>
      </c>
      <c r="O21" s="20">
        <f t="shared" ref="O21:O22" si="5">SUM(P21:Q21)</f>
        <v>0</v>
      </c>
      <c r="P21" s="20">
        <v>0</v>
      </c>
      <c r="Q21" s="20">
        <v>0</v>
      </c>
    </row>
    <row r="22" spans="1:17" ht="30.75" customHeight="1" x14ac:dyDescent="0.25">
      <c r="A22" s="18" t="s">
        <v>154</v>
      </c>
      <c r="B22" s="28" t="s">
        <v>168</v>
      </c>
      <c r="C22" s="17" t="s">
        <v>40</v>
      </c>
      <c r="D22" s="20">
        <f t="shared" si="3"/>
        <v>672698.49303299934</v>
      </c>
      <c r="E22" s="20">
        <f t="shared" si="4"/>
        <v>643497.97604599106</v>
      </c>
      <c r="F22" s="20">
        <v>107192.00171295123</v>
      </c>
      <c r="G22" s="20">
        <v>528066.68833698402</v>
      </c>
      <c r="H22" s="20">
        <v>0</v>
      </c>
      <c r="I22" s="20">
        <v>8239.2859960558235</v>
      </c>
      <c r="J22" s="20">
        <f>SUM(K22:N22)</f>
        <v>28458.378380263326</v>
      </c>
      <c r="K22" s="20">
        <v>14490.936892631798</v>
      </c>
      <c r="L22" s="20">
        <v>6634.8799381245335</v>
      </c>
      <c r="M22" s="20">
        <v>7332.5615495069942</v>
      </c>
      <c r="N22" s="20">
        <v>0</v>
      </c>
      <c r="O22" s="20">
        <f t="shared" si="5"/>
        <v>742.1386067449389</v>
      </c>
      <c r="P22" s="20">
        <v>40.709879999999998</v>
      </c>
      <c r="Q22" s="20">
        <v>701.4287267449389</v>
      </c>
    </row>
    <row r="23" spans="1:17" x14ac:dyDescent="0.25">
      <c r="A23" s="23" t="s">
        <v>63</v>
      </c>
      <c r="B23" s="24" t="s">
        <v>158</v>
      </c>
      <c r="C23" s="24" t="s">
        <v>40</v>
      </c>
      <c r="D23" s="25">
        <f>SUM(E23,J23,O23)</f>
        <v>4400579.8661527056</v>
      </c>
      <c r="E23" s="25">
        <f>SUM(F23:I23)</f>
        <v>4120668.6464047059</v>
      </c>
      <c r="F23" s="25">
        <f>F24+F25+F26</f>
        <v>1139683.4047147059</v>
      </c>
      <c r="G23" s="25">
        <f t="shared" ref="G23:N23" si="6">G24+G25+G26</f>
        <v>2980985.2416900001</v>
      </c>
      <c r="H23" s="25">
        <f t="shared" si="6"/>
        <v>0</v>
      </c>
      <c r="I23" s="25">
        <f t="shared" si="6"/>
        <v>0</v>
      </c>
      <c r="J23" s="25">
        <f t="shared" si="6"/>
        <v>248144.795748</v>
      </c>
      <c r="K23" s="25">
        <f t="shared" si="6"/>
        <v>97556.057747999992</v>
      </c>
      <c r="L23" s="25">
        <f t="shared" si="6"/>
        <v>0</v>
      </c>
      <c r="M23" s="25">
        <f t="shared" si="6"/>
        <v>135648.73800000001</v>
      </c>
      <c r="N23" s="25">
        <f t="shared" si="6"/>
        <v>14940</v>
      </c>
      <c r="O23" s="25">
        <f>SUM(P23:Q23)</f>
        <v>31766.423999999999</v>
      </c>
      <c r="P23" s="25">
        <f>SUM(P24:P26)</f>
        <v>9503.1</v>
      </c>
      <c r="Q23" s="25">
        <f>SUM(Q24:Q26)</f>
        <v>22263.324000000001</v>
      </c>
    </row>
    <row r="24" spans="1:17" ht="28.5" customHeight="1" x14ac:dyDescent="0.25">
      <c r="A24" s="18" t="s">
        <v>64</v>
      </c>
      <c r="B24" s="28" t="s">
        <v>166</v>
      </c>
      <c r="C24" s="17" t="s">
        <v>40</v>
      </c>
      <c r="D24" s="20">
        <f>SUM(E24,J24,O24)</f>
        <v>1911879.9</v>
      </c>
      <c r="E24" s="20">
        <f>SUM(F24:I24)</f>
        <v>1664015.4626568551</v>
      </c>
      <c r="F24" s="20">
        <v>579744.5362437811</v>
      </c>
      <c r="G24" s="20">
        <v>1084270.9264130741</v>
      </c>
      <c r="H24" s="20">
        <v>0</v>
      </c>
      <c r="I24" s="20">
        <v>0</v>
      </c>
      <c r="J24" s="20">
        <f>SUM(K24:N24)</f>
        <v>228849.99824906638</v>
      </c>
      <c r="K24" s="20">
        <v>85790.697149066109</v>
      </c>
      <c r="L24" s="20">
        <v>0</v>
      </c>
      <c r="M24" s="20">
        <v>128866.30110000027</v>
      </c>
      <c r="N24" s="20">
        <v>14193</v>
      </c>
      <c r="O24" s="20">
        <f>SUM(P24:Q24)</f>
        <v>19014.439094078542</v>
      </c>
      <c r="P24" s="20">
        <v>9027.9449999999997</v>
      </c>
      <c r="Q24" s="20">
        <v>9986.4940940785418</v>
      </c>
    </row>
    <row r="25" spans="1:17" ht="25.5" x14ac:dyDescent="0.25">
      <c r="A25" s="18" t="s">
        <v>155</v>
      </c>
      <c r="B25" s="28" t="s">
        <v>167</v>
      </c>
      <c r="C25" s="17" t="s">
        <v>40</v>
      </c>
      <c r="D25" s="20">
        <f t="shared" ref="D25:D26" si="7">SUM(E25,J25,O25)</f>
        <v>0</v>
      </c>
      <c r="E25" s="20">
        <f t="shared" ref="E25:E26" si="8">SUM(F25:I25)</f>
        <v>0</v>
      </c>
      <c r="F25" s="20">
        <v>0</v>
      </c>
      <c r="G25" s="20">
        <v>0</v>
      </c>
      <c r="H25" s="20">
        <v>0</v>
      </c>
      <c r="I25" s="20">
        <v>0</v>
      </c>
      <c r="J25" s="20">
        <f>SUM(K25:N25)</f>
        <v>0</v>
      </c>
      <c r="K25" s="20">
        <v>0</v>
      </c>
      <c r="L25" s="20">
        <v>0</v>
      </c>
      <c r="M25" s="20">
        <v>0</v>
      </c>
      <c r="N25" s="20">
        <v>0</v>
      </c>
      <c r="O25" s="20">
        <f t="shared" ref="O25:O26" si="9">SUM(P25:Q25)</f>
        <v>0</v>
      </c>
      <c r="P25" s="20">
        <v>0</v>
      </c>
      <c r="Q25" s="20">
        <v>0</v>
      </c>
    </row>
    <row r="26" spans="1:17" ht="30.75" customHeight="1" x14ac:dyDescent="0.25">
      <c r="A26" s="18" t="s">
        <v>156</v>
      </c>
      <c r="B26" s="28" t="s">
        <v>168</v>
      </c>
      <c r="C26" s="17" t="s">
        <v>40</v>
      </c>
      <c r="D26" s="20">
        <f t="shared" si="7"/>
        <v>2488699.9661527057</v>
      </c>
      <c r="E26" s="20">
        <f t="shared" si="8"/>
        <v>2456653.1837478508</v>
      </c>
      <c r="F26" s="20">
        <v>559938.86847092479</v>
      </c>
      <c r="G26" s="20">
        <v>1896714.3152769259</v>
      </c>
      <c r="H26" s="20">
        <v>0</v>
      </c>
      <c r="I26" s="20">
        <v>0</v>
      </c>
      <c r="J26" s="20">
        <f>SUM(K26:N26)</f>
        <v>19294.797498933622</v>
      </c>
      <c r="K26" s="20">
        <v>11765.360598933883</v>
      </c>
      <c r="L26" s="20">
        <v>0</v>
      </c>
      <c r="M26" s="20">
        <v>6782.4368999997387</v>
      </c>
      <c r="N26" s="20">
        <v>747</v>
      </c>
      <c r="O26" s="20">
        <f t="shared" si="9"/>
        <v>12751.984905921459</v>
      </c>
      <c r="P26" s="20">
        <v>475.15500000000065</v>
      </c>
      <c r="Q26" s="20">
        <v>12276.829905921459</v>
      </c>
    </row>
    <row r="27" spans="1:17" ht="25.5" x14ac:dyDescent="0.25">
      <c r="A27" s="17">
        <v>9</v>
      </c>
      <c r="B27" s="17" t="s">
        <v>41</v>
      </c>
      <c r="C27" s="17" t="s">
        <v>28</v>
      </c>
      <c r="D27" s="17" t="s">
        <v>28</v>
      </c>
      <c r="E27" s="17" t="s">
        <v>28</v>
      </c>
      <c r="F27" s="17" t="s">
        <v>28</v>
      </c>
      <c r="G27" s="17" t="s">
        <v>28</v>
      </c>
      <c r="H27" s="17" t="s">
        <v>28</v>
      </c>
      <c r="I27" s="17" t="s">
        <v>28</v>
      </c>
      <c r="J27" s="29" t="s">
        <v>28</v>
      </c>
      <c r="K27" s="17" t="s">
        <v>28</v>
      </c>
      <c r="L27" s="28" t="s">
        <v>28</v>
      </c>
      <c r="M27" s="28" t="s">
        <v>28</v>
      </c>
      <c r="N27" s="17" t="s">
        <v>28</v>
      </c>
      <c r="O27" s="17" t="s">
        <v>28</v>
      </c>
      <c r="P27" s="17" t="s">
        <v>28</v>
      </c>
      <c r="Q27" s="17" t="s">
        <v>28</v>
      </c>
    </row>
    <row r="28" spans="1:17" ht="14.45" customHeight="1" x14ac:dyDescent="0.25">
      <c r="A28" s="19" t="s">
        <v>65</v>
      </c>
      <c r="B28" s="17" t="s">
        <v>66</v>
      </c>
      <c r="C28" s="17" t="s">
        <v>28</v>
      </c>
      <c r="D28" s="37" t="s">
        <v>69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</row>
    <row r="29" spans="1:17" x14ac:dyDescent="0.25">
      <c r="A29" s="18" t="s">
        <v>67</v>
      </c>
      <c r="B29" s="17" t="s">
        <v>68</v>
      </c>
      <c r="C29" s="17" t="s">
        <v>42</v>
      </c>
      <c r="D29" s="17" t="s">
        <v>28</v>
      </c>
      <c r="E29" s="17" t="s">
        <v>28</v>
      </c>
      <c r="F29" s="17" t="s">
        <v>28</v>
      </c>
      <c r="G29" s="17" t="s">
        <v>28</v>
      </c>
      <c r="H29" s="17" t="s">
        <v>28</v>
      </c>
      <c r="I29" s="17" t="s">
        <v>28</v>
      </c>
      <c r="J29" s="29" t="s">
        <v>28</v>
      </c>
      <c r="K29" s="17" t="s">
        <v>28</v>
      </c>
      <c r="L29" s="28" t="s">
        <v>28</v>
      </c>
      <c r="M29" s="28" t="s">
        <v>28</v>
      </c>
      <c r="N29" s="17" t="s">
        <v>28</v>
      </c>
      <c r="O29" s="17" t="s">
        <v>28</v>
      </c>
      <c r="P29" s="17" t="s">
        <v>28</v>
      </c>
      <c r="Q29" s="17" t="s">
        <v>28</v>
      </c>
    </row>
    <row r="30" spans="1:17" x14ac:dyDescent="0.25">
      <c r="A30" s="18" t="s">
        <v>70</v>
      </c>
      <c r="B30" s="17" t="s">
        <v>71</v>
      </c>
      <c r="C30" s="17" t="s">
        <v>42</v>
      </c>
      <c r="D30" s="17" t="s">
        <v>28</v>
      </c>
      <c r="E30" s="17" t="s">
        <v>28</v>
      </c>
      <c r="F30" s="17" t="s">
        <v>28</v>
      </c>
      <c r="G30" s="17" t="s">
        <v>28</v>
      </c>
      <c r="H30" s="17" t="s">
        <v>28</v>
      </c>
      <c r="I30" s="17" t="s">
        <v>28</v>
      </c>
      <c r="J30" s="29" t="s">
        <v>28</v>
      </c>
      <c r="K30" s="17" t="s">
        <v>28</v>
      </c>
      <c r="L30" s="28" t="s">
        <v>28</v>
      </c>
      <c r="M30" s="28" t="s">
        <v>28</v>
      </c>
      <c r="N30" s="17" t="s">
        <v>28</v>
      </c>
      <c r="O30" s="17" t="s">
        <v>28</v>
      </c>
      <c r="P30" s="17" t="s">
        <v>28</v>
      </c>
      <c r="Q30" s="17" t="s">
        <v>28</v>
      </c>
    </row>
    <row r="31" spans="1:17" ht="25.5" x14ac:dyDescent="0.25">
      <c r="A31" s="19" t="s">
        <v>72</v>
      </c>
      <c r="B31" s="17" t="s">
        <v>73</v>
      </c>
      <c r="C31" s="17" t="s">
        <v>28</v>
      </c>
      <c r="D31" s="37" t="s">
        <v>69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</row>
    <row r="32" spans="1:17" ht="14.45" customHeight="1" x14ac:dyDescent="0.25">
      <c r="A32" s="18" t="s">
        <v>74</v>
      </c>
      <c r="B32" s="17" t="s">
        <v>68</v>
      </c>
      <c r="C32" s="17" t="s">
        <v>43</v>
      </c>
      <c r="D32" s="17" t="s">
        <v>28</v>
      </c>
      <c r="E32" s="17" t="s">
        <v>28</v>
      </c>
      <c r="F32" s="17" t="s">
        <v>28</v>
      </c>
      <c r="G32" s="17" t="s">
        <v>28</v>
      </c>
      <c r="H32" s="17" t="s">
        <v>28</v>
      </c>
      <c r="I32" s="17" t="s">
        <v>28</v>
      </c>
      <c r="J32" s="29" t="s">
        <v>28</v>
      </c>
      <c r="K32" s="17" t="s">
        <v>28</v>
      </c>
      <c r="L32" s="28" t="s">
        <v>28</v>
      </c>
      <c r="M32" s="28" t="s">
        <v>28</v>
      </c>
      <c r="N32" s="17" t="s">
        <v>28</v>
      </c>
      <c r="O32" s="17" t="s">
        <v>28</v>
      </c>
      <c r="P32" s="17" t="s">
        <v>28</v>
      </c>
      <c r="Q32" s="17" t="s">
        <v>28</v>
      </c>
    </row>
    <row r="33" spans="1:17" x14ac:dyDescent="0.25">
      <c r="A33" s="18" t="s">
        <v>75</v>
      </c>
      <c r="B33" s="17" t="s">
        <v>71</v>
      </c>
      <c r="C33" s="17" t="s">
        <v>43</v>
      </c>
      <c r="D33" s="17" t="s">
        <v>28</v>
      </c>
      <c r="E33" s="17" t="s">
        <v>28</v>
      </c>
      <c r="F33" s="17" t="s">
        <v>28</v>
      </c>
      <c r="G33" s="17" t="s">
        <v>28</v>
      </c>
      <c r="H33" s="17" t="s">
        <v>28</v>
      </c>
      <c r="I33" s="17" t="s">
        <v>28</v>
      </c>
      <c r="J33" s="29" t="s">
        <v>28</v>
      </c>
      <c r="K33" s="17" t="s">
        <v>28</v>
      </c>
      <c r="L33" s="28" t="s">
        <v>28</v>
      </c>
      <c r="M33" s="28" t="s">
        <v>28</v>
      </c>
      <c r="N33" s="17" t="s">
        <v>28</v>
      </c>
      <c r="O33" s="17" t="s">
        <v>28</v>
      </c>
      <c r="P33" s="17" t="s">
        <v>28</v>
      </c>
      <c r="Q33" s="17" t="s">
        <v>28</v>
      </c>
    </row>
    <row r="34" spans="1:17" ht="38.25" x14ac:dyDescent="0.25">
      <c r="A34" s="19" t="s">
        <v>76</v>
      </c>
      <c r="B34" s="17" t="s">
        <v>77</v>
      </c>
      <c r="C34" s="17" t="s">
        <v>28</v>
      </c>
      <c r="D34" s="37" t="s">
        <v>69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14.45" customHeight="1" x14ac:dyDescent="0.25">
      <c r="A35" s="18" t="s">
        <v>78</v>
      </c>
      <c r="B35" s="17" t="s">
        <v>68</v>
      </c>
      <c r="C35" s="17" t="s">
        <v>44</v>
      </c>
      <c r="D35" s="17" t="s">
        <v>28</v>
      </c>
      <c r="E35" s="17" t="s">
        <v>28</v>
      </c>
      <c r="F35" s="17" t="s">
        <v>28</v>
      </c>
      <c r="G35" s="17" t="s">
        <v>28</v>
      </c>
      <c r="H35" s="17" t="s">
        <v>28</v>
      </c>
      <c r="I35" s="17" t="s">
        <v>28</v>
      </c>
      <c r="J35" s="29" t="s">
        <v>28</v>
      </c>
      <c r="K35" s="17" t="s">
        <v>28</v>
      </c>
      <c r="L35" s="28" t="s">
        <v>28</v>
      </c>
      <c r="M35" s="28" t="s">
        <v>28</v>
      </c>
      <c r="N35" s="17" t="s">
        <v>28</v>
      </c>
      <c r="O35" s="17" t="s">
        <v>28</v>
      </c>
      <c r="P35" s="17" t="s">
        <v>28</v>
      </c>
      <c r="Q35" s="17" t="s">
        <v>28</v>
      </c>
    </row>
    <row r="36" spans="1:17" x14ac:dyDescent="0.25">
      <c r="A36" s="18" t="s">
        <v>79</v>
      </c>
      <c r="B36" s="17" t="s">
        <v>71</v>
      </c>
      <c r="C36" s="17" t="s">
        <v>44</v>
      </c>
      <c r="D36" s="17" t="s">
        <v>28</v>
      </c>
      <c r="E36" s="17" t="s">
        <v>28</v>
      </c>
      <c r="F36" s="17" t="s">
        <v>28</v>
      </c>
      <c r="G36" s="17" t="s">
        <v>28</v>
      </c>
      <c r="H36" s="17" t="s">
        <v>28</v>
      </c>
      <c r="I36" s="17" t="s">
        <v>28</v>
      </c>
      <c r="J36" s="29" t="s">
        <v>28</v>
      </c>
      <c r="K36" s="17" t="s">
        <v>28</v>
      </c>
      <c r="L36" s="28" t="s">
        <v>28</v>
      </c>
      <c r="M36" s="28" t="s">
        <v>28</v>
      </c>
      <c r="N36" s="17" t="s">
        <v>28</v>
      </c>
      <c r="O36" s="17" t="s">
        <v>28</v>
      </c>
      <c r="P36" s="17" t="s">
        <v>28</v>
      </c>
      <c r="Q36" s="17" t="s">
        <v>28</v>
      </c>
    </row>
    <row r="37" spans="1:17" ht="25.5" x14ac:dyDescent="0.25">
      <c r="A37" s="19" t="s">
        <v>80</v>
      </c>
      <c r="B37" s="17" t="s">
        <v>81</v>
      </c>
      <c r="C37" s="17" t="s">
        <v>45</v>
      </c>
      <c r="D37" s="37" t="s">
        <v>69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9"/>
    </row>
    <row r="38" spans="1:17" ht="14.45" customHeight="1" x14ac:dyDescent="0.25">
      <c r="A38" s="18" t="s">
        <v>82</v>
      </c>
      <c r="B38" s="17" t="s">
        <v>68</v>
      </c>
      <c r="C38" s="17" t="s">
        <v>45</v>
      </c>
      <c r="D38" s="17" t="s">
        <v>28</v>
      </c>
      <c r="E38" s="17" t="s">
        <v>28</v>
      </c>
      <c r="F38" s="17" t="s">
        <v>28</v>
      </c>
      <c r="G38" s="17" t="s">
        <v>28</v>
      </c>
      <c r="H38" s="17" t="s">
        <v>28</v>
      </c>
      <c r="I38" s="17" t="s">
        <v>28</v>
      </c>
      <c r="J38" s="29" t="s">
        <v>28</v>
      </c>
      <c r="K38" s="17" t="s">
        <v>28</v>
      </c>
      <c r="L38" s="28" t="s">
        <v>28</v>
      </c>
      <c r="M38" s="28" t="s">
        <v>28</v>
      </c>
      <c r="N38" s="17" t="s">
        <v>28</v>
      </c>
      <c r="O38" s="17" t="s">
        <v>28</v>
      </c>
      <c r="P38" s="17" t="s">
        <v>28</v>
      </c>
      <c r="Q38" s="17" t="s">
        <v>28</v>
      </c>
    </row>
    <row r="39" spans="1:17" x14ac:dyDescent="0.25">
      <c r="A39" s="18" t="s">
        <v>83</v>
      </c>
      <c r="B39" s="17" t="s">
        <v>71</v>
      </c>
      <c r="C39" s="17" t="s">
        <v>45</v>
      </c>
      <c r="D39" s="17" t="s">
        <v>28</v>
      </c>
      <c r="E39" s="17" t="s">
        <v>28</v>
      </c>
      <c r="F39" s="17" t="s">
        <v>28</v>
      </c>
      <c r="G39" s="17" t="s">
        <v>28</v>
      </c>
      <c r="H39" s="17" t="s">
        <v>28</v>
      </c>
      <c r="I39" s="17" t="s">
        <v>28</v>
      </c>
      <c r="J39" s="29" t="s">
        <v>28</v>
      </c>
      <c r="K39" s="17" t="s">
        <v>28</v>
      </c>
      <c r="L39" s="28" t="s">
        <v>28</v>
      </c>
      <c r="M39" s="28" t="s">
        <v>28</v>
      </c>
      <c r="N39" s="17" t="s">
        <v>28</v>
      </c>
      <c r="O39" s="17" t="s">
        <v>28</v>
      </c>
      <c r="P39" s="17" t="s">
        <v>28</v>
      </c>
      <c r="Q39" s="17" t="s">
        <v>28</v>
      </c>
    </row>
    <row r="40" spans="1:17" ht="14.45" customHeight="1" x14ac:dyDescent="0.25">
      <c r="A40" s="19" t="s">
        <v>86</v>
      </c>
      <c r="B40" s="17" t="s">
        <v>87</v>
      </c>
      <c r="C40" s="17" t="s">
        <v>46</v>
      </c>
      <c r="D40" s="37" t="s">
        <v>69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9"/>
    </row>
    <row r="41" spans="1:17" ht="14.45" customHeight="1" x14ac:dyDescent="0.25">
      <c r="A41" s="18" t="s">
        <v>88</v>
      </c>
      <c r="B41" s="17" t="s">
        <v>68</v>
      </c>
      <c r="C41" s="17" t="s">
        <v>46</v>
      </c>
      <c r="D41" s="17" t="s">
        <v>28</v>
      </c>
      <c r="E41" s="17" t="s">
        <v>28</v>
      </c>
      <c r="F41" s="17" t="s">
        <v>28</v>
      </c>
      <c r="G41" s="17" t="s">
        <v>28</v>
      </c>
      <c r="H41" s="17" t="s">
        <v>28</v>
      </c>
      <c r="I41" s="17" t="s">
        <v>28</v>
      </c>
      <c r="J41" s="29" t="s">
        <v>28</v>
      </c>
      <c r="K41" s="17" t="s">
        <v>28</v>
      </c>
      <c r="L41" s="28" t="s">
        <v>28</v>
      </c>
      <c r="M41" s="28" t="s">
        <v>28</v>
      </c>
      <c r="N41" s="17" t="s">
        <v>28</v>
      </c>
      <c r="O41" s="17" t="s">
        <v>28</v>
      </c>
      <c r="P41" s="17" t="s">
        <v>28</v>
      </c>
      <c r="Q41" s="17" t="s">
        <v>28</v>
      </c>
    </row>
    <row r="42" spans="1:17" x14ac:dyDescent="0.25">
      <c r="A42" s="18" t="s">
        <v>89</v>
      </c>
      <c r="B42" s="17" t="s">
        <v>71</v>
      </c>
      <c r="C42" s="17" t="s">
        <v>46</v>
      </c>
      <c r="D42" s="17" t="s">
        <v>28</v>
      </c>
      <c r="E42" s="17" t="s">
        <v>28</v>
      </c>
      <c r="F42" s="17" t="s">
        <v>28</v>
      </c>
      <c r="G42" s="17" t="s">
        <v>28</v>
      </c>
      <c r="H42" s="17" t="s">
        <v>28</v>
      </c>
      <c r="I42" s="17" t="s">
        <v>28</v>
      </c>
      <c r="J42" s="29" t="s">
        <v>28</v>
      </c>
      <c r="K42" s="17" t="s">
        <v>28</v>
      </c>
      <c r="L42" s="28" t="s">
        <v>28</v>
      </c>
      <c r="M42" s="28" t="s">
        <v>28</v>
      </c>
      <c r="N42" s="17" t="s">
        <v>28</v>
      </c>
      <c r="O42" s="17" t="s">
        <v>28</v>
      </c>
      <c r="P42" s="17" t="s">
        <v>28</v>
      </c>
      <c r="Q42" s="17" t="s">
        <v>28</v>
      </c>
    </row>
    <row r="43" spans="1:17" ht="25.5" x14ac:dyDescent="0.25">
      <c r="A43" s="19" t="s">
        <v>90</v>
      </c>
      <c r="B43" s="17" t="s">
        <v>91</v>
      </c>
      <c r="C43" s="17" t="s">
        <v>45</v>
      </c>
      <c r="D43" s="37" t="s">
        <v>69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9"/>
    </row>
    <row r="44" spans="1:17" x14ac:dyDescent="0.25">
      <c r="A44" s="18" t="s">
        <v>92</v>
      </c>
      <c r="B44" s="17" t="s">
        <v>68</v>
      </c>
      <c r="C44" s="17" t="s">
        <v>45</v>
      </c>
      <c r="D44" s="27" t="s">
        <v>28</v>
      </c>
      <c r="E44" s="27" t="s">
        <v>28</v>
      </c>
      <c r="F44" s="27" t="s">
        <v>28</v>
      </c>
      <c r="G44" s="27" t="s">
        <v>28</v>
      </c>
      <c r="H44" s="27" t="s">
        <v>28</v>
      </c>
      <c r="I44" s="27" t="s">
        <v>28</v>
      </c>
      <c r="J44" s="29" t="s">
        <v>28</v>
      </c>
      <c r="K44" s="27" t="s">
        <v>28</v>
      </c>
      <c r="L44" s="28" t="s">
        <v>28</v>
      </c>
      <c r="M44" s="28" t="s">
        <v>28</v>
      </c>
      <c r="N44" s="27" t="s">
        <v>28</v>
      </c>
      <c r="O44" s="27" t="s">
        <v>28</v>
      </c>
      <c r="P44" s="27" t="s">
        <v>28</v>
      </c>
      <c r="Q44" s="27" t="s">
        <v>28</v>
      </c>
    </row>
    <row r="45" spans="1:17" x14ac:dyDescent="0.25">
      <c r="A45" s="18" t="s">
        <v>93</v>
      </c>
      <c r="B45" s="17" t="s">
        <v>71</v>
      </c>
      <c r="C45" s="17" t="s">
        <v>45</v>
      </c>
      <c r="D45" s="27" t="s">
        <v>28</v>
      </c>
      <c r="E45" s="27" t="s">
        <v>28</v>
      </c>
      <c r="F45" s="27" t="s">
        <v>28</v>
      </c>
      <c r="G45" s="27" t="s">
        <v>28</v>
      </c>
      <c r="H45" s="27" t="s">
        <v>28</v>
      </c>
      <c r="I45" s="27" t="s">
        <v>28</v>
      </c>
      <c r="J45" s="29" t="s">
        <v>28</v>
      </c>
      <c r="K45" s="27" t="s">
        <v>28</v>
      </c>
      <c r="L45" s="28" t="s">
        <v>28</v>
      </c>
      <c r="M45" s="28" t="s">
        <v>28</v>
      </c>
      <c r="N45" s="27" t="s">
        <v>28</v>
      </c>
      <c r="O45" s="27" t="s">
        <v>28</v>
      </c>
      <c r="P45" s="27" t="s">
        <v>28</v>
      </c>
      <c r="Q45" s="27" t="s">
        <v>28</v>
      </c>
    </row>
    <row r="46" spans="1:17" ht="25.5" x14ac:dyDescent="0.25">
      <c r="A46" s="19" t="s">
        <v>94</v>
      </c>
      <c r="B46" s="17" t="s">
        <v>95</v>
      </c>
      <c r="C46" s="17" t="s">
        <v>45</v>
      </c>
      <c r="D46" s="27" t="s">
        <v>28</v>
      </c>
      <c r="E46" s="27" t="s">
        <v>28</v>
      </c>
      <c r="F46" s="27" t="s">
        <v>28</v>
      </c>
      <c r="G46" s="27" t="s">
        <v>28</v>
      </c>
      <c r="H46" s="27" t="s">
        <v>28</v>
      </c>
      <c r="I46" s="27" t="s">
        <v>28</v>
      </c>
      <c r="J46" s="29" t="s">
        <v>28</v>
      </c>
      <c r="K46" s="27" t="s">
        <v>28</v>
      </c>
      <c r="L46" s="28" t="s">
        <v>28</v>
      </c>
      <c r="M46" s="28" t="s">
        <v>28</v>
      </c>
      <c r="N46" s="27" t="s">
        <v>28</v>
      </c>
      <c r="O46" s="27" t="s">
        <v>28</v>
      </c>
      <c r="P46" s="27" t="s">
        <v>28</v>
      </c>
      <c r="Q46" s="27" t="s">
        <v>28</v>
      </c>
    </row>
    <row r="47" spans="1:17" ht="14.45" customHeight="1" x14ac:dyDescent="0.25">
      <c r="A47" s="18" t="s">
        <v>96</v>
      </c>
      <c r="B47" s="17" t="s">
        <v>68</v>
      </c>
      <c r="C47" s="17" t="s">
        <v>45</v>
      </c>
      <c r="D47" s="17" t="s">
        <v>28</v>
      </c>
      <c r="E47" s="17" t="s">
        <v>28</v>
      </c>
      <c r="F47" s="17" t="s">
        <v>28</v>
      </c>
      <c r="G47" s="17" t="s">
        <v>28</v>
      </c>
      <c r="H47" s="17" t="s">
        <v>28</v>
      </c>
      <c r="I47" s="17" t="s">
        <v>28</v>
      </c>
      <c r="J47" s="29" t="s">
        <v>28</v>
      </c>
      <c r="K47" s="17" t="s">
        <v>28</v>
      </c>
      <c r="L47" s="28" t="s">
        <v>28</v>
      </c>
      <c r="M47" s="28" t="s">
        <v>28</v>
      </c>
      <c r="N47" s="17" t="s">
        <v>28</v>
      </c>
      <c r="O47" s="17" t="s">
        <v>28</v>
      </c>
      <c r="P47" s="17" t="s">
        <v>28</v>
      </c>
      <c r="Q47" s="17" t="s">
        <v>28</v>
      </c>
    </row>
    <row r="48" spans="1:17" x14ac:dyDescent="0.25">
      <c r="A48" s="18" t="s">
        <v>97</v>
      </c>
      <c r="B48" s="17" t="s">
        <v>71</v>
      </c>
      <c r="C48" s="17" t="s">
        <v>45</v>
      </c>
      <c r="D48" s="17" t="s">
        <v>28</v>
      </c>
      <c r="E48" s="17" t="s">
        <v>28</v>
      </c>
      <c r="F48" s="17" t="s">
        <v>28</v>
      </c>
      <c r="G48" s="17" t="s">
        <v>28</v>
      </c>
      <c r="H48" s="17" t="s">
        <v>28</v>
      </c>
      <c r="I48" s="17" t="s">
        <v>28</v>
      </c>
      <c r="J48" s="29" t="s">
        <v>28</v>
      </c>
      <c r="K48" s="17" t="s">
        <v>28</v>
      </c>
      <c r="L48" s="28" t="s">
        <v>28</v>
      </c>
      <c r="M48" s="28" t="s">
        <v>28</v>
      </c>
      <c r="N48" s="17" t="s">
        <v>28</v>
      </c>
      <c r="O48" s="17" t="s">
        <v>28</v>
      </c>
      <c r="P48" s="17" t="s">
        <v>28</v>
      </c>
      <c r="Q48" s="17" t="s">
        <v>28</v>
      </c>
    </row>
    <row r="49" spans="1:17" x14ac:dyDescent="0.25">
      <c r="A49" s="18"/>
      <c r="B49" s="27" t="s">
        <v>84</v>
      </c>
      <c r="C49" s="27" t="s">
        <v>45</v>
      </c>
      <c r="D49" s="52">
        <v>35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</row>
    <row r="50" spans="1:17" x14ac:dyDescent="0.25">
      <c r="A50" s="18"/>
      <c r="B50" s="27" t="s">
        <v>85</v>
      </c>
      <c r="C50" s="27" t="s">
        <v>45</v>
      </c>
      <c r="D50" s="52">
        <v>35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</row>
    <row r="51" spans="1:17" ht="38.25" x14ac:dyDescent="0.25">
      <c r="A51" s="19" t="s">
        <v>98</v>
      </c>
      <c r="B51" s="17" t="s">
        <v>99</v>
      </c>
      <c r="C51" s="17" t="s">
        <v>45</v>
      </c>
      <c r="D51" s="37" t="s">
        <v>69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</row>
    <row r="52" spans="1:17" ht="14.45" customHeight="1" x14ac:dyDescent="0.25">
      <c r="A52" s="18" t="s">
        <v>100</v>
      </c>
      <c r="B52" s="17" t="s">
        <v>68</v>
      </c>
      <c r="C52" s="17" t="s">
        <v>45</v>
      </c>
      <c r="D52" s="17" t="s">
        <v>28</v>
      </c>
      <c r="E52" s="17" t="s">
        <v>28</v>
      </c>
      <c r="F52" s="17" t="s">
        <v>28</v>
      </c>
      <c r="G52" s="17" t="s">
        <v>28</v>
      </c>
      <c r="H52" s="17" t="s">
        <v>28</v>
      </c>
      <c r="I52" s="17" t="s">
        <v>28</v>
      </c>
      <c r="J52" s="29" t="s">
        <v>28</v>
      </c>
      <c r="K52" s="17" t="s">
        <v>28</v>
      </c>
      <c r="L52" s="28" t="s">
        <v>28</v>
      </c>
      <c r="M52" s="28" t="s">
        <v>28</v>
      </c>
      <c r="N52" s="17" t="s">
        <v>28</v>
      </c>
      <c r="O52" s="17" t="s">
        <v>28</v>
      </c>
      <c r="P52" s="17" t="s">
        <v>28</v>
      </c>
      <c r="Q52" s="17" t="s">
        <v>28</v>
      </c>
    </row>
    <row r="53" spans="1:17" x14ac:dyDescent="0.25">
      <c r="A53" s="18" t="s">
        <v>101</v>
      </c>
      <c r="B53" s="17" t="s">
        <v>71</v>
      </c>
      <c r="C53" s="17" t="s">
        <v>45</v>
      </c>
      <c r="D53" s="17" t="s">
        <v>28</v>
      </c>
      <c r="E53" s="17" t="s">
        <v>28</v>
      </c>
      <c r="F53" s="17" t="s">
        <v>28</v>
      </c>
      <c r="G53" s="17" t="s">
        <v>28</v>
      </c>
      <c r="H53" s="17" t="s">
        <v>28</v>
      </c>
      <c r="I53" s="17" t="s">
        <v>28</v>
      </c>
      <c r="J53" s="29" t="s">
        <v>28</v>
      </c>
      <c r="K53" s="17" t="s">
        <v>28</v>
      </c>
      <c r="L53" s="28" t="s">
        <v>28</v>
      </c>
      <c r="M53" s="28" t="s">
        <v>28</v>
      </c>
      <c r="N53" s="17" t="s">
        <v>28</v>
      </c>
      <c r="O53" s="17" t="s">
        <v>28</v>
      </c>
      <c r="P53" s="17" t="s">
        <v>28</v>
      </c>
      <c r="Q53" s="17" t="s">
        <v>28</v>
      </c>
    </row>
    <row r="54" spans="1:17" ht="25.5" x14ac:dyDescent="0.25">
      <c r="A54" s="19" t="s">
        <v>102</v>
      </c>
      <c r="B54" s="17" t="s">
        <v>103</v>
      </c>
      <c r="C54" s="17" t="s">
        <v>45</v>
      </c>
      <c r="D54" s="37" t="s">
        <v>69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/>
    </row>
    <row r="55" spans="1:17" ht="14.45" customHeight="1" x14ac:dyDescent="0.25">
      <c r="A55" s="18" t="s">
        <v>104</v>
      </c>
      <c r="B55" s="17" t="s">
        <v>68</v>
      </c>
      <c r="C55" s="17" t="s">
        <v>45</v>
      </c>
      <c r="D55" s="17" t="s">
        <v>28</v>
      </c>
      <c r="E55" s="17" t="s">
        <v>28</v>
      </c>
      <c r="F55" s="17" t="s">
        <v>28</v>
      </c>
      <c r="G55" s="17" t="s">
        <v>28</v>
      </c>
      <c r="H55" s="17" t="s">
        <v>28</v>
      </c>
      <c r="I55" s="17" t="s">
        <v>28</v>
      </c>
      <c r="J55" s="29" t="s">
        <v>28</v>
      </c>
      <c r="K55" s="17" t="s">
        <v>28</v>
      </c>
      <c r="L55" s="28" t="s">
        <v>28</v>
      </c>
      <c r="M55" s="28" t="s">
        <v>28</v>
      </c>
      <c r="N55" s="17" t="s">
        <v>28</v>
      </c>
      <c r="O55" s="17" t="s">
        <v>28</v>
      </c>
      <c r="P55" s="17" t="s">
        <v>28</v>
      </c>
      <c r="Q55" s="17" t="s">
        <v>28</v>
      </c>
    </row>
    <row r="56" spans="1:17" x14ac:dyDescent="0.25">
      <c r="A56" s="18" t="s">
        <v>105</v>
      </c>
      <c r="B56" s="17" t="s">
        <v>71</v>
      </c>
      <c r="C56" s="17" t="s">
        <v>45</v>
      </c>
      <c r="D56" s="17" t="s">
        <v>28</v>
      </c>
      <c r="E56" s="17" t="s">
        <v>28</v>
      </c>
      <c r="F56" s="17" t="s">
        <v>28</v>
      </c>
      <c r="G56" s="17" t="s">
        <v>28</v>
      </c>
      <c r="H56" s="17" t="s">
        <v>28</v>
      </c>
      <c r="I56" s="17" t="s">
        <v>28</v>
      </c>
      <c r="J56" s="29" t="s">
        <v>28</v>
      </c>
      <c r="K56" s="17" t="s">
        <v>28</v>
      </c>
      <c r="L56" s="28" t="s">
        <v>28</v>
      </c>
      <c r="M56" s="28" t="s">
        <v>28</v>
      </c>
      <c r="N56" s="17" t="s">
        <v>28</v>
      </c>
      <c r="O56" s="17" t="s">
        <v>28</v>
      </c>
      <c r="P56" s="17" t="s">
        <v>28</v>
      </c>
      <c r="Q56" s="17" t="s">
        <v>28</v>
      </c>
    </row>
    <row r="57" spans="1:17" ht="38.25" x14ac:dyDescent="0.25">
      <c r="A57" s="19" t="s">
        <v>106</v>
      </c>
      <c r="B57" s="17" t="s">
        <v>107</v>
      </c>
      <c r="C57" s="17" t="s">
        <v>45</v>
      </c>
      <c r="D57" s="37" t="s">
        <v>69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9"/>
    </row>
    <row r="58" spans="1:17" ht="14.45" customHeight="1" x14ac:dyDescent="0.25">
      <c r="A58" s="18" t="s">
        <v>108</v>
      </c>
      <c r="B58" s="17" t="s">
        <v>68</v>
      </c>
      <c r="C58" s="17" t="s">
        <v>45</v>
      </c>
      <c r="D58" s="17" t="s">
        <v>28</v>
      </c>
      <c r="E58" s="17" t="s">
        <v>28</v>
      </c>
      <c r="F58" s="17" t="s">
        <v>28</v>
      </c>
      <c r="G58" s="17" t="s">
        <v>28</v>
      </c>
      <c r="H58" s="17" t="s">
        <v>28</v>
      </c>
      <c r="I58" s="17" t="s">
        <v>28</v>
      </c>
      <c r="J58" s="29" t="s">
        <v>28</v>
      </c>
      <c r="K58" s="17" t="s">
        <v>28</v>
      </c>
      <c r="L58" s="28" t="s">
        <v>28</v>
      </c>
      <c r="M58" s="28" t="s">
        <v>28</v>
      </c>
      <c r="N58" s="17" t="s">
        <v>28</v>
      </c>
      <c r="O58" s="17" t="s">
        <v>28</v>
      </c>
      <c r="P58" s="17" t="s">
        <v>28</v>
      </c>
      <c r="Q58" s="17" t="s">
        <v>28</v>
      </c>
    </row>
    <row r="59" spans="1:17" x14ac:dyDescent="0.25">
      <c r="A59" s="18" t="s">
        <v>109</v>
      </c>
      <c r="B59" s="17" t="s">
        <v>71</v>
      </c>
      <c r="C59" s="17" t="s">
        <v>45</v>
      </c>
      <c r="D59" s="17" t="s">
        <v>28</v>
      </c>
      <c r="E59" s="17" t="s">
        <v>28</v>
      </c>
      <c r="F59" s="17" t="s">
        <v>28</v>
      </c>
      <c r="G59" s="17" t="s">
        <v>28</v>
      </c>
      <c r="H59" s="17" t="s">
        <v>28</v>
      </c>
      <c r="I59" s="17" t="s">
        <v>28</v>
      </c>
      <c r="J59" s="29" t="s">
        <v>28</v>
      </c>
      <c r="K59" s="17" t="s">
        <v>28</v>
      </c>
      <c r="L59" s="28" t="s">
        <v>28</v>
      </c>
      <c r="M59" s="28" t="s">
        <v>28</v>
      </c>
      <c r="N59" s="17" t="s">
        <v>28</v>
      </c>
      <c r="O59" s="17" t="s">
        <v>28</v>
      </c>
      <c r="P59" s="17" t="s">
        <v>28</v>
      </c>
      <c r="Q59" s="17" t="s">
        <v>28</v>
      </c>
    </row>
    <row r="60" spans="1:17" ht="25.5" x14ac:dyDescent="0.25">
      <c r="A60" s="19" t="s">
        <v>110</v>
      </c>
      <c r="B60" s="17" t="s">
        <v>111</v>
      </c>
      <c r="C60" s="17" t="s">
        <v>112</v>
      </c>
      <c r="D60" s="17" t="s">
        <v>28</v>
      </c>
      <c r="E60" s="17" t="s">
        <v>28</v>
      </c>
      <c r="F60" s="17" t="s">
        <v>28</v>
      </c>
      <c r="G60" s="17" t="s">
        <v>28</v>
      </c>
      <c r="H60" s="17" t="s">
        <v>28</v>
      </c>
      <c r="I60" s="17" t="s">
        <v>28</v>
      </c>
      <c r="J60" s="29" t="s">
        <v>28</v>
      </c>
      <c r="K60" s="17" t="s">
        <v>28</v>
      </c>
      <c r="L60" s="28" t="s">
        <v>28</v>
      </c>
      <c r="M60" s="28" t="s">
        <v>28</v>
      </c>
      <c r="N60" s="17" t="s">
        <v>28</v>
      </c>
      <c r="O60" s="17" t="s">
        <v>28</v>
      </c>
      <c r="P60" s="17" t="s">
        <v>28</v>
      </c>
      <c r="Q60" s="17" t="s">
        <v>28</v>
      </c>
    </row>
    <row r="61" spans="1:17" ht="26.1" customHeight="1" x14ac:dyDescent="0.25">
      <c r="A61" s="18" t="s">
        <v>113</v>
      </c>
      <c r="B61" s="26" t="s">
        <v>164</v>
      </c>
      <c r="C61" s="17" t="s">
        <v>112</v>
      </c>
      <c r="D61" s="27" t="s">
        <v>28</v>
      </c>
      <c r="E61" s="17" t="s">
        <v>28</v>
      </c>
      <c r="F61" s="17" t="s">
        <v>28</v>
      </c>
      <c r="G61" s="17" t="s">
        <v>28</v>
      </c>
      <c r="H61" s="17" t="s">
        <v>28</v>
      </c>
      <c r="I61" s="17" t="s">
        <v>28</v>
      </c>
      <c r="J61" s="29" t="s">
        <v>28</v>
      </c>
      <c r="K61" s="17" t="s">
        <v>28</v>
      </c>
      <c r="L61" s="28" t="s">
        <v>28</v>
      </c>
      <c r="M61" s="28" t="s">
        <v>28</v>
      </c>
      <c r="N61" s="17" t="s">
        <v>28</v>
      </c>
      <c r="O61" s="17" t="s">
        <v>28</v>
      </c>
      <c r="P61" s="17" t="s">
        <v>28</v>
      </c>
      <c r="Q61" s="17" t="s">
        <v>28</v>
      </c>
    </row>
    <row r="62" spans="1:17" ht="26.1" customHeight="1" x14ac:dyDescent="0.25">
      <c r="A62" s="18" t="s">
        <v>114</v>
      </c>
      <c r="B62" s="17" t="s">
        <v>71</v>
      </c>
      <c r="C62" s="17" t="s">
        <v>112</v>
      </c>
      <c r="D62" s="27" t="s">
        <v>28</v>
      </c>
      <c r="E62" s="17" t="s">
        <v>28</v>
      </c>
      <c r="F62" s="17" t="s">
        <v>28</v>
      </c>
      <c r="G62" s="17" t="s">
        <v>28</v>
      </c>
      <c r="H62" s="17" t="s">
        <v>28</v>
      </c>
      <c r="I62" s="17" t="s">
        <v>28</v>
      </c>
      <c r="J62" s="29" t="s">
        <v>28</v>
      </c>
      <c r="K62" s="17" t="s">
        <v>28</v>
      </c>
      <c r="L62" s="28" t="s">
        <v>28</v>
      </c>
      <c r="M62" s="28" t="s">
        <v>28</v>
      </c>
      <c r="N62" s="17" t="s">
        <v>28</v>
      </c>
      <c r="O62" s="17" t="s">
        <v>28</v>
      </c>
      <c r="P62" s="17" t="s">
        <v>28</v>
      </c>
      <c r="Q62" s="17" t="s">
        <v>28</v>
      </c>
    </row>
    <row r="63" spans="1:17" ht="26.1" customHeight="1" x14ac:dyDescent="0.25">
      <c r="A63" s="18"/>
      <c r="B63" s="17" t="s">
        <v>84</v>
      </c>
      <c r="C63" s="17" t="s">
        <v>112</v>
      </c>
      <c r="D63" s="37">
        <v>0.16735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9"/>
    </row>
    <row r="64" spans="1:17" ht="26.1" customHeight="1" x14ac:dyDescent="0.25">
      <c r="A64" s="18"/>
      <c r="B64" s="17" t="s">
        <v>85</v>
      </c>
      <c r="C64" s="17" t="s">
        <v>112</v>
      </c>
      <c r="D64" s="37">
        <v>0.16735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9"/>
    </row>
    <row r="65" spans="1:17" ht="25.5" x14ac:dyDescent="0.25">
      <c r="A65" s="19" t="s">
        <v>115</v>
      </c>
      <c r="B65" s="17" t="s">
        <v>116</v>
      </c>
      <c r="C65" s="17" t="s">
        <v>47</v>
      </c>
      <c r="D65" s="37" t="s">
        <v>69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9"/>
    </row>
    <row r="66" spans="1:17" ht="14.45" customHeight="1" x14ac:dyDescent="0.25">
      <c r="A66" s="18" t="s">
        <v>117</v>
      </c>
      <c r="B66" s="17" t="s">
        <v>68</v>
      </c>
      <c r="C66" s="17" t="s">
        <v>47</v>
      </c>
      <c r="D66" s="17" t="s">
        <v>28</v>
      </c>
      <c r="E66" s="17" t="s">
        <v>28</v>
      </c>
      <c r="F66" s="17" t="s">
        <v>28</v>
      </c>
      <c r="G66" s="17" t="s">
        <v>28</v>
      </c>
      <c r="H66" s="17" t="s">
        <v>28</v>
      </c>
      <c r="I66" s="17" t="s">
        <v>28</v>
      </c>
      <c r="J66" s="29" t="s">
        <v>28</v>
      </c>
      <c r="K66" s="17" t="s">
        <v>28</v>
      </c>
      <c r="L66" s="28" t="s">
        <v>28</v>
      </c>
      <c r="M66" s="28" t="s">
        <v>28</v>
      </c>
      <c r="N66" s="17" t="s">
        <v>28</v>
      </c>
      <c r="O66" s="17" t="s">
        <v>28</v>
      </c>
      <c r="P66" s="17" t="s">
        <v>28</v>
      </c>
      <c r="Q66" s="17" t="s">
        <v>28</v>
      </c>
    </row>
    <row r="67" spans="1:17" x14ac:dyDescent="0.25">
      <c r="A67" s="18" t="s">
        <v>118</v>
      </c>
      <c r="B67" s="17" t="s">
        <v>71</v>
      </c>
      <c r="C67" s="17" t="s">
        <v>47</v>
      </c>
      <c r="D67" s="17" t="s">
        <v>28</v>
      </c>
      <c r="E67" s="17" t="s">
        <v>28</v>
      </c>
      <c r="F67" s="17" t="s">
        <v>28</v>
      </c>
      <c r="G67" s="17" t="s">
        <v>28</v>
      </c>
      <c r="H67" s="17" t="s">
        <v>28</v>
      </c>
      <c r="I67" s="17" t="s">
        <v>28</v>
      </c>
      <c r="J67" s="29" t="s">
        <v>28</v>
      </c>
      <c r="K67" s="17" t="s">
        <v>28</v>
      </c>
      <c r="L67" s="28" t="s">
        <v>28</v>
      </c>
      <c r="M67" s="28" t="s">
        <v>28</v>
      </c>
      <c r="N67" s="17" t="s">
        <v>28</v>
      </c>
      <c r="O67" s="17" t="s">
        <v>28</v>
      </c>
      <c r="P67" s="17" t="s">
        <v>28</v>
      </c>
      <c r="Q67" s="17" t="s">
        <v>28</v>
      </c>
    </row>
    <row r="68" spans="1:17" ht="25.5" x14ac:dyDescent="0.25">
      <c r="A68" s="21" t="s">
        <v>119</v>
      </c>
      <c r="B68" s="17" t="s">
        <v>120</v>
      </c>
      <c r="C68" s="17" t="s">
        <v>47</v>
      </c>
      <c r="D68" s="37" t="s">
        <v>69</v>
      </c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9"/>
    </row>
    <row r="69" spans="1:17" ht="14.45" customHeight="1" x14ac:dyDescent="0.25">
      <c r="A69" s="17" t="s">
        <v>121</v>
      </c>
      <c r="B69" s="17" t="s">
        <v>68</v>
      </c>
      <c r="C69" s="17" t="s">
        <v>47</v>
      </c>
      <c r="D69" s="17" t="s">
        <v>28</v>
      </c>
      <c r="E69" s="17" t="s">
        <v>28</v>
      </c>
      <c r="F69" s="17" t="s">
        <v>28</v>
      </c>
      <c r="G69" s="17" t="s">
        <v>28</v>
      </c>
      <c r="H69" s="17" t="s">
        <v>28</v>
      </c>
      <c r="I69" s="17" t="s">
        <v>28</v>
      </c>
      <c r="J69" s="29" t="s">
        <v>28</v>
      </c>
      <c r="K69" s="17" t="s">
        <v>28</v>
      </c>
      <c r="L69" s="28" t="s">
        <v>28</v>
      </c>
      <c r="M69" s="28" t="s">
        <v>28</v>
      </c>
      <c r="N69" s="17" t="s">
        <v>28</v>
      </c>
      <c r="O69" s="17" t="s">
        <v>28</v>
      </c>
      <c r="P69" s="17" t="s">
        <v>28</v>
      </c>
      <c r="Q69" s="17" t="s">
        <v>28</v>
      </c>
    </row>
    <row r="70" spans="1:17" x14ac:dyDescent="0.25">
      <c r="A70" s="17" t="s">
        <v>122</v>
      </c>
      <c r="B70" s="17" t="s">
        <v>71</v>
      </c>
      <c r="C70" s="17" t="s">
        <v>47</v>
      </c>
      <c r="D70" s="17" t="s">
        <v>28</v>
      </c>
      <c r="E70" s="17" t="s">
        <v>28</v>
      </c>
      <c r="F70" s="17" t="s">
        <v>28</v>
      </c>
      <c r="G70" s="17" t="s">
        <v>28</v>
      </c>
      <c r="H70" s="17" t="s">
        <v>28</v>
      </c>
      <c r="I70" s="17" t="s">
        <v>28</v>
      </c>
      <c r="J70" s="29" t="s">
        <v>28</v>
      </c>
      <c r="K70" s="17" t="s">
        <v>28</v>
      </c>
      <c r="L70" s="28" t="s">
        <v>28</v>
      </c>
      <c r="M70" s="28" t="s">
        <v>28</v>
      </c>
      <c r="N70" s="17" t="s">
        <v>28</v>
      </c>
      <c r="O70" s="17" t="s">
        <v>28</v>
      </c>
      <c r="P70" s="17" t="s">
        <v>28</v>
      </c>
      <c r="Q70" s="17" t="s">
        <v>28</v>
      </c>
    </row>
    <row r="71" spans="1:17" ht="25.5" x14ac:dyDescent="0.25">
      <c r="A71" s="21" t="s">
        <v>123</v>
      </c>
      <c r="B71" s="17" t="s">
        <v>124</v>
      </c>
      <c r="C71" s="17" t="s">
        <v>28</v>
      </c>
      <c r="D71" s="37" t="s">
        <v>69</v>
      </c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9"/>
    </row>
    <row r="72" spans="1:17" ht="14.45" customHeight="1" x14ac:dyDescent="0.25">
      <c r="A72" s="17" t="s">
        <v>125</v>
      </c>
      <c r="B72" s="17" t="s">
        <v>68</v>
      </c>
      <c r="C72" s="17" t="s">
        <v>48</v>
      </c>
      <c r="D72" s="17" t="s">
        <v>28</v>
      </c>
      <c r="E72" s="17" t="s">
        <v>28</v>
      </c>
      <c r="F72" s="17" t="s">
        <v>28</v>
      </c>
      <c r="G72" s="17" t="s">
        <v>28</v>
      </c>
      <c r="H72" s="17" t="s">
        <v>28</v>
      </c>
      <c r="I72" s="17" t="s">
        <v>28</v>
      </c>
      <c r="J72" s="29" t="s">
        <v>28</v>
      </c>
      <c r="K72" s="17" t="s">
        <v>28</v>
      </c>
      <c r="L72" s="28" t="s">
        <v>28</v>
      </c>
      <c r="M72" s="28" t="s">
        <v>28</v>
      </c>
      <c r="N72" s="17" t="s">
        <v>28</v>
      </c>
      <c r="O72" s="17" t="s">
        <v>28</v>
      </c>
      <c r="P72" s="17" t="s">
        <v>28</v>
      </c>
      <c r="Q72" s="17" t="s">
        <v>28</v>
      </c>
    </row>
    <row r="73" spans="1:17" x14ac:dyDescent="0.25">
      <c r="A73" s="17" t="s">
        <v>126</v>
      </c>
      <c r="B73" s="17" t="s">
        <v>71</v>
      </c>
      <c r="C73" s="17" t="s">
        <v>48</v>
      </c>
      <c r="D73" s="17" t="s">
        <v>28</v>
      </c>
      <c r="E73" s="17" t="s">
        <v>28</v>
      </c>
      <c r="F73" s="17" t="s">
        <v>28</v>
      </c>
      <c r="G73" s="17" t="s">
        <v>28</v>
      </c>
      <c r="H73" s="17" t="s">
        <v>28</v>
      </c>
      <c r="I73" s="17" t="s">
        <v>28</v>
      </c>
      <c r="J73" s="29" t="s">
        <v>28</v>
      </c>
      <c r="K73" s="17" t="s">
        <v>28</v>
      </c>
      <c r="L73" s="28" t="s">
        <v>28</v>
      </c>
      <c r="M73" s="28" t="s">
        <v>28</v>
      </c>
      <c r="N73" s="17" t="s">
        <v>28</v>
      </c>
      <c r="O73" s="17" t="s">
        <v>28</v>
      </c>
      <c r="P73" s="17" t="s">
        <v>28</v>
      </c>
      <c r="Q73" s="17" t="s">
        <v>28</v>
      </c>
    </row>
    <row r="74" spans="1:17" ht="25.5" x14ac:dyDescent="0.25">
      <c r="A74" s="21" t="s">
        <v>127</v>
      </c>
      <c r="B74" s="17" t="s">
        <v>128</v>
      </c>
      <c r="C74" s="17" t="s">
        <v>28</v>
      </c>
      <c r="D74" s="37" t="s">
        <v>69</v>
      </c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9"/>
    </row>
    <row r="75" spans="1:17" ht="14.45" customHeight="1" x14ac:dyDescent="0.25">
      <c r="A75" s="17" t="s">
        <v>129</v>
      </c>
      <c r="B75" s="17" t="s">
        <v>68</v>
      </c>
      <c r="C75" s="17" t="s">
        <v>49</v>
      </c>
      <c r="D75" s="17" t="s">
        <v>28</v>
      </c>
      <c r="E75" s="17" t="s">
        <v>28</v>
      </c>
      <c r="F75" s="17" t="s">
        <v>28</v>
      </c>
      <c r="G75" s="17" t="s">
        <v>28</v>
      </c>
      <c r="H75" s="17" t="s">
        <v>28</v>
      </c>
      <c r="I75" s="17" t="s">
        <v>28</v>
      </c>
      <c r="J75" s="29" t="s">
        <v>28</v>
      </c>
      <c r="K75" s="17" t="s">
        <v>28</v>
      </c>
      <c r="L75" s="28" t="s">
        <v>28</v>
      </c>
      <c r="M75" s="28" t="s">
        <v>28</v>
      </c>
      <c r="N75" s="17" t="s">
        <v>28</v>
      </c>
      <c r="O75" s="17" t="s">
        <v>28</v>
      </c>
      <c r="P75" s="17" t="s">
        <v>28</v>
      </c>
      <c r="Q75" s="17" t="s">
        <v>28</v>
      </c>
    </row>
    <row r="76" spans="1:17" x14ac:dyDescent="0.25">
      <c r="A76" s="17" t="s">
        <v>130</v>
      </c>
      <c r="B76" s="17" t="s">
        <v>71</v>
      </c>
      <c r="C76" s="17" t="s">
        <v>49</v>
      </c>
      <c r="D76" s="17" t="s">
        <v>28</v>
      </c>
      <c r="E76" s="17" t="s">
        <v>28</v>
      </c>
      <c r="F76" s="17" t="s">
        <v>28</v>
      </c>
      <c r="G76" s="17" t="s">
        <v>28</v>
      </c>
      <c r="H76" s="17" t="s">
        <v>28</v>
      </c>
      <c r="I76" s="17" t="s">
        <v>28</v>
      </c>
      <c r="J76" s="29" t="s">
        <v>28</v>
      </c>
      <c r="K76" s="17" t="s">
        <v>28</v>
      </c>
      <c r="L76" s="28" t="s">
        <v>28</v>
      </c>
      <c r="M76" s="28" t="s">
        <v>28</v>
      </c>
      <c r="N76" s="17" t="s">
        <v>28</v>
      </c>
      <c r="O76" s="17" t="s">
        <v>28</v>
      </c>
      <c r="P76" s="17" t="s">
        <v>28</v>
      </c>
      <c r="Q76" s="17" t="s">
        <v>28</v>
      </c>
    </row>
    <row r="77" spans="1:17" ht="14.45" customHeight="1" x14ac:dyDescent="0.25">
      <c r="A77" s="21" t="s">
        <v>131</v>
      </c>
      <c r="B77" s="17" t="s">
        <v>132</v>
      </c>
      <c r="C77" s="17" t="s">
        <v>50</v>
      </c>
      <c r="D77" s="37" t="s">
        <v>69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9"/>
    </row>
    <row r="78" spans="1:17" ht="14.45" customHeight="1" x14ac:dyDescent="0.25">
      <c r="A78" s="17" t="s">
        <v>133</v>
      </c>
      <c r="B78" s="17" t="s">
        <v>68</v>
      </c>
      <c r="C78" s="17" t="s">
        <v>50</v>
      </c>
      <c r="D78" s="17" t="s">
        <v>28</v>
      </c>
      <c r="E78" s="17" t="s">
        <v>28</v>
      </c>
      <c r="F78" s="17" t="s">
        <v>28</v>
      </c>
      <c r="G78" s="17" t="s">
        <v>28</v>
      </c>
      <c r="H78" s="17" t="s">
        <v>28</v>
      </c>
      <c r="I78" s="17" t="s">
        <v>28</v>
      </c>
      <c r="J78" s="29" t="s">
        <v>28</v>
      </c>
      <c r="K78" s="17" t="s">
        <v>28</v>
      </c>
      <c r="L78" s="28" t="s">
        <v>28</v>
      </c>
      <c r="M78" s="28" t="s">
        <v>28</v>
      </c>
      <c r="N78" s="17" t="s">
        <v>28</v>
      </c>
      <c r="O78" s="17" t="s">
        <v>28</v>
      </c>
      <c r="P78" s="17" t="s">
        <v>28</v>
      </c>
      <c r="Q78" s="17" t="s">
        <v>28</v>
      </c>
    </row>
    <row r="79" spans="1:17" x14ac:dyDescent="0.25">
      <c r="A79" s="17" t="s">
        <v>134</v>
      </c>
      <c r="B79" s="17" t="s">
        <v>71</v>
      </c>
      <c r="C79" s="17" t="s">
        <v>50</v>
      </c>
      <c r="D79" s="17" t="s">
        <v>28</v>
      </c>
      <c r="E79" s="17" t="s">
        <v>28</v>
      </c>
      <c r="F79" s="17" t="s">
        <v>28</v>
      </c>
      <c r="G79" s="17" t="s">
        <v>28</v>
      </c>
      <c r="H79" s="17" t="s">
        <v>28</v>
      </c>
      <c r="I79" s="17" t="s">
        <v>28</v>
      </c>
      <c r="J79" s="29" t="s">
        <v>28</v>
      </c>
      <c r="K79" s="17" t="s">
        <v>28</v>
      </c>
      <c r="L79" s="28" t="s">
        <v>28</v>
      </c>
      <c r="M79" s="28" t="s">
        <v>28</v>
      </c>
      <c r="N79" s="17" t="s">
        <v>28</v>
      </c>
      <c r="O79" s="17" t="s">
        <v>28</v>
      </c>
      <c r="P79" s="17" t="s">
        <v>28</v>
      </c>
      <c r="Q79" s="17" t="s">
        <v>28</v>
      </c>
    </row>
    <row r="80" spans="1:17" ht="38.25" x14ac:dyDescent="0.25">
      <c r="A80" s="17">
        <v>10</v>
      </c>
      <c r="B80" s="17" t="s">
        <v>51</v>
      </c>
      <c r="C80" s="17" t="s">
        <v>28</v>
      </c>
      <c r="D80" s="17" t="s">
        <v>28</v>
      </c>
      <c r="E80" s="17" t="s">
        <v>28</v>
      </c>
      <c r="F80" s="17" t="s">
        <v>28</v>
      </c>
      <c r="G80" s="17" t="s">
        <v>28</v>
      </c>
      <c r="H80" s="17" t="s">
        <v>28</v>
      </c>
      <c r="I80" s="17" t="s">
        <v>28</v>
      </c>
      <c r="J80" s="29" t="s">
        <v>28</v>
      </c>
      <c r="K80" s="17" t="s">
        <v>28</v>
      </c>
      <c r="L80" s="28" t="s">
        <v>28</v>
      </c>
      <c r="M80" s="28" t="s">
        <v>28</v>
      </c>
      <c r="N80" s="17" t="s">
        <v>28</v>
      </c>
      <c r="O80" s="17" t="s">
        <v>28</v>
      </c>
      <c r="P80" s="27" t="s">
        <v>28</v>
      </c>
      <c r="Q80" s="17" t="s">
        <v>28</v>
      </c>
    </row>
    <row r="81" spans="1:17" ht="51" hidden="1" x14ac:dyDescent="0.25">
      <c r="A81" s="19" t="s">
        <v>135</v>
      </c>
      <c r="B81" s="17" t="s">
        <v>52</v>
      </c>
      <c r="C81" s="17" t="s">
        <v>40</v>
      </c>
      <c r="D81" s="17"/>
      <c r="E81" s="17"/>
      <c r="F81" s="17"/>
      <c r="G81" s="17"/>
      <c r="H81" s="17"/>
      <c r="I81" s="17"/>
      <c r="J81" s="29"/>
      <c r="K81" s="17"/>
      <c r="L81" s="28"/>
      <c r="M81" s="28"/>
      <c r="N81" s="17"/>
      <c r="O81" s="17"/>
      <c r="P81" s="17"/>
      <c r="Q81" s="17"/>
    </row>
    <row r="82" spans="1:17" hidden="1" x14ac:dyDescent="0.25">
      <c r="A82" s="18" t="s">
        <v>136</v>
      </c>
      <c r="B82" s="17" t="s">
        <v>137</v>
      </c>
      <c r="C82" s="17" t="s">
        <v>40</v>
      </c>
      <c r="D82" s="17"/>
      <c r="E82" s="17"/>
      <c r="F82" s="17"/>
      <c r="G82" s="17"/>
      <c r="H82" s="17"/>
      <c r="I82" s="17"/>
      <c r="J82" s="29"/>
      <c r="K82" s="17"/>
      <c r="L82" s="28"/>
      <c r="M82" s="28"/>
      <c r="N82" s="17"/>
      <c r="O82" s="17"/>
      <c r="P82" s="17"/>
      <c r="Q82" s="17"/>
    </row>
    <row r="83" spans="1:17" hidden="1" x14ac:dyDescent="0.25">
      <c r="A83" s="18" t="s">
        <v>138</v>
      </c>
      <c r="B83" s="17" t="s">
        <v>139</v>
      </c>
      <c r="C83" s="17" t="s">
        <v>40</v>
      </c>
      <c r="D83" s="17"/>
      <c r="E83" s="17"/>
      <c r="F83" s="17"/>
      <c r="G83" s="17"/>
      <c r="H83" s="17"/>
      <c r="I83" s="17"/>
      <c r="J83" s="29"/>
      <c r="K83" s="17"/>
      <c r="L83" s="28"/>
      <c r="M83" s="28"/>
      <c r="N83" s="17"/>
      <c r="O83" s="17"/>
      <c r="P83" s="17"/>
      <c r="Q83" s="17"/>
    </row>
    <row r="84" spans="1:17" hidden="1" x14ac:dyDescent="0.25">
      <c r="A84" s="18" t="s">
        <v>140</v>
      </c>
      <c r="B84" s="17" t="s">
        <v>141</v>
      </c>
      <c r="C84" s="17" t="s">
        <v>40</v>
      </c>
      <c r="D84" s="17"/>
      <c r="E84" s="17"/>
      <c r="F84" s="17"/>
      <c r="G84" s="17"/>
      <c r="H84" s="17"/>
      <c r="I84" s="17"/>
      <c r="J84" s="29"/>
      <c r="K84" s="17"/>
      <c r="L84" s="28"/>
      <c r="M84" s="28"/>
      <c r="N84" s="17"/>
      <c r="O84" s="17"/>
      <c r="P84" s="17"/>
      <c r="Q84" s="17"/>
    </row>
    <row r="85" spans="1:17" hidden="1" x14ac:dyDescent="0.25">
      <c r="A85" s="18" t="s">
        <v>142</v>
      </c>
      <c r="B85" s="17" t="s">
        <v>143</v>
      </c>
      <c r="C85" s="17" t="s">
        <v>40</v>
      </c>
      <c r="D85" s="17"/>
      <c r="E85" s="17"/>
      <c r="F85" s="17"/>
      <c r="G85" s="17"/>
      <c r="H85" s="17"/>
      <c r="I85" s="17"/>
      <c r="J85" s="29"/>
      <c r="K85" s="17"/>
      <c r="L85" s="28"/>
      <c r="M85" s="28"/>
      <c r="N85" s="17"/>
      <c r="O85" s="17"/>
      <c r="P85" s="17"/>
      <c r="Q85" s="17"/>
    </row>
    <row r="86" spans="1:17" hidden="1" x14ac:dyDescent="0.25">
      <c r="A86" s="19" t="s">
        <v>144</v>
      </c>
      <c r="B86" s="17" t="s">
        <v>145</v>
      </c>
      <c r="C86" s="17" t="s">
        <v>40</v>
      </c>
      <c r="D86" s="17"/>
      <c r="E86" s="17"/>
      <c r="F86" s="17"/>
      <c r="G86" s="17"/>
      <c r="H86" s="17"/>
      <c r="I86" s="17"/>
      <c r="J86" s="29"/>
      <c r="K86" s="17"/>
      <c r="L86" s="28"/>
      <c r="M86" s="28"/>
      <c r="N86" s="17"/>
      <c r="O86" s="17"/>
      <c r="P86" s="17"/>
      <c r="Q86" s="17"/>
    </row>
    <row r="87" spans="1:17" hidden="1" x14ac:dyDescent="0.25">
      <c r="A87" s="18" t="s">
        <v>146</v>
      </c>
      <c r="B87" s="17" t="s">
        <v>137</v>
      </c>
      <c r="C87" s="17" t="s">
        <v>40</v>
      </c>
      <c r="D87" s="17"/>
      <c r="E87" s="17"/>
      <c r="F87" s="17"/>
      <c r="G87" s="17"/>
      <c r="H87" s="17"/>
      <c r="I87" s="17"/>
      <c r="J87" s="29"/>
      <c r="K87" s="17"/>
      <c r="L87" s="28"/>
      <c r="M87" s="28"/>
      <c r="N87" s="17"/>
      <c r="O87" s="17"/>
      <c r="P87" s="17"/>
      <c r="Q87" s="17"/>
    </row>
    <row r="88" spans="1:17" hidden="1" x14ac:dyDescent="0.25">
      <c r="A88" s="18" t="s">
        <v>147</v>
      </c>
      <c r="B88" s="17" t="s">
        <v>139</v>
      </c>
      <c r="C88" s="17" t="s">
        <v>40</v>
      </c>
      <c r="D88" s="17"/>
      <c r="E88" s="17"/>
      <c r="F88" s="17"/>
      <c r="G88" s="17"/>
      <c r="H88" s="17"/>
      <c r="I88" s="17"/>
      <c r="J88" s="29"/>
      <c r="K88" s="17"/>
      <c r="L88" s="28"/>
      <c r="M88" s="28"/>
      <c r="N88" s="17"/>
      <c r="O88" s="17"/>
      <c r="P88" s="17"/>
      <c r="Q88" s="17"/>
    </row>
    <row r="89" spans="1:17" hidden="1" x14ac:dyDescent="0.25">
      <c r="A89" s="18" t="s">
        <v>148</v>
      </c>
      <c r="B89" s="17" t="s">
        <v>141</v>
      </c>
      <c r="C89" s="17" t="s">
        <v>40</v>
      </c>
      <c r="D89" s="17"/>
      <c r="E89" s="17"/>
      <c r="F89" s="17"/>
      <c r="G89" s="17"/>
      <c r="H89" s="17"/>
      <c r="I89" s="17"/>
      <c r="J89" s="29"/>
      <c r="K89" s="17"/>
      <c r="L89" s="28"/>
      <c r="M89" s="28"/>
      <c r="N89" s="17"/>
      <c r="O89" s="17"/>
      <c r="P89" s="17"/>
      <c r="Q89" s="17"/>
    </row>
    <row r="90" spans="1:17" hidden="1" x14ac:dyDescent="0.25">
      <c r="A90" s="18" t="s">
        <v>149</v>
      </c>
      <c r="B90" s="17" t="s">
        <v>143</v>
      </c>
      <c r="C90" s="17" t="s">
        <v>40</v>
      </c>
      <c r="D90" s="17"/>
      <c r="E90" s="17"/>
      <c r="F90" s="17"/>
      <c r="G90" s="17"/>
      <c r="H90" s="17"/>
      <c r="I90" s="17"/>
      <c r="J90" s="29"/>
      <c r="K90" s="17"/>
      <c r="L90" s="28"/>
      <c r="M90" s="28"/>
      <c r="N90" s="17"/>
      <c r="O90" s="17"/>
      <c r="P90" s="17"/>
      <c r="Q90" s="17"/>
    </row>
    <row r="91" spans="1:17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</sheetData>
  <mergeCells count="40">
    <mergeCell ref="J9:J10"/>
    <mergeCell ref="C7:C8"/>
    <mergeCell ref="D7:Q7"/>
    <mergeCell ref="O8:Q8"/>
    <mergeCell ref="O9:O10"/>
    <mergeCell ref="P9:Q9"/>
    <mergeCell ref="E8:I8"/>
    <mergeCell ref="F9:I9"/>
    <mergeCell ref="K9:N9"/>
    <mergeCell ref="J8:N8"/>
    <mergeCell ref="A93:Q93"/>
    <mergeCell ref="A3:Q3"/>
    <mergeCell ref="A4:Q4"/>
    <mergeCell ref="O1:Q1"/>
    <mergeCell ref="E9:E10"/>
    <mergeCell ref="D63:Q63"/>
    <mergeCell ref="D64:Q64"/>
    <mergeCell ref="D68:Q68"/>
    <mergeCell ref="B9:B10"/>
    <mergeCell ref="A9:A10"/>
    <mergeCell ref="C9:C10"/>
    <mergeCell ref="D9:D10"/>
    <mergeCell ref="A6:Q6"/>
    <mergeCell ref="A7:A8"/>
    <mergeCell ref="B7:B8"/>
    <mergeCell ref="D77:Q77"/>
    <mergeCell ref="D28:Q28"/>
    <mergeCell ref="D31:Q31"/>
    <mergeCell ref="D34:Q34"/>
    <mergeCell ref="D37:Q37"/>
    <mergeCell ref="D40:Q40"/>
    <mergeCell ref="D51:Q51"/>
    <mergeCell ref="D54:Q54"/>
    <mergeCell ref="D57:Q57"/>
    <mergeCell ref="D65:Q65"/>
    <mergeCell ref="D43:Q43"/>
    <mergeCell ref="D49:Q49"/>
    <mergeCell ref="D50:Q50"/>
    <mergeCell ref="D71:Q71"/>
    <mergeCell ref="D74:Q74"/>
  </mergeCells>
  <pageMargins left="0.19685039370078741" right="0.19685039370078741" top="0.59055118110236227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1.0.1.</vt:lpstr>
      <vt:lpstr>Форма 4.5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2020-11-20T09:02:02Z</cp:lastPrinted>
  <dcterms:created xsi:type="dcterms:W3CDTF">2020-11-20T06:00:54Z</dcterms:created>
  <dcterms:modified xsi:type="dcterms:W3CDTF">2022-12-01T10:50:19Z</dcterms:modified>
</cp:coreProperties>
</file>